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 tabRatio="900"/>
  </bookViews>
  <sheets>
    <sheet name="Participants" sheetId="27" r:id="rId1"/>
    <sheet name="Informations de base" sheetId="23" r:id="rId2"/>
    <sheet name="Planification itinéraire" sheetId="9" r:id="rId3"/>
    <sheet name="Menu et portions" sheetId="12" r:id="rId4"/>
    <sheet name="Matériel" sheetId="18" r:id="rId5"/>
    <sheet name="Plan de route" sheetId="20" r:id="rId6"/>
  </sheets>
  <calcPr calcId="145621"/>
</workbook>
</file>

<file path=xl/calcChain.xml><?xml version="1.0" encoding="utf-8"?>
<calcChain xmlns="http://schemas.openxmlformats.org/spreadsheetml/2006/main">
  <c r="T48" i="12" l="1"/>
  <c r="T49" i="12"/>
  <c r="T50" i="12"/>
  <c r="T47" i="12"/>
  <c r="S48" i="12"/>
  <c r="S49" i="12"/>
  <c r="S50" i="12"/>
  <c r="S47" i="12"/>
  <c r="K45" i="12" l="1"/>
  <c r="J45" i="12"/>
  <c r="J47" i="12" s="1"/>
  <c r="I45" i="12"/>
  <c r="I47" i="12" s="1"/>
  <c r="H45" i="12"/>
  <c r="H47" i="12" s="1"/>
  <c r="G45" i="12"/>
  <c r="S7" i="12"/>
  <c r="T8" i="12"/>
  <c r="T9" i="12"/>
  <c r="T10" i="12"/>
  <c r="T7" i="12"/>
  <c r="S8" i="12"/>
  <c r="S9" i="12"/>
  <c r="S10" i="12"/>
  <c r="K25" i="12"/>
  <c r="J25" i="12"/>
  <c r="I25" i="12"/>
  <c r="H25" i="12"/>
  <c r="G25" i="12"/>
  <c r="I27" i="12" l="1"/>
  <c r="H27" i="12"/>
  <c r="J27" i="12"/>
  <c r="B27" i="9" l="1"/>
  <c r="D23" i="9" l="1"/>
</calcChain>
</file>

<file path=xl/comments1.xml><?xml version="1.0" encoding="utf-8"?>
<comments xmlns="http://schemas.openxmlformats.org/spreadsheetml/2006/main">
  <authors>
    <author>Bourbonnais Carmen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Chaque équipe sera responsable des blessures mineures qui peuvent survenir lors du stage. 
Ainsi, identifiez les gens de votre groupe, et s’ils ont une formation en premiers soins.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Surlignez en jaune la personne qui portera la trousse premiers soins lors de l'expédition.
Voir la liste de matériel de 1ers soins, dans l'onglet «Matériel».</t>
        </r>
      </text>
    </comment>
  </commentList>
</comments>
</file>

<file path=xl/comments2.xml><?xml version="1.0" encoding="utf-8"?>
<comments xmlns="http://schemas.openxmlformats.org/spreadsheetml/2006/main">
  <authors>
    <author>Bourbonnais Carmen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Altitude, historique, emplacement de feu de camp (accès à du bois sec?), périodes de chasse/pêche, limitations d’accès au territoire, moustiques, faune, flore…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Ex. : Soleil, pluie, neige, nuage, vent,…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Voiture : Si le lieu de départ et d'arrivée n'est pas le même, vous aurez besoin de faire une navette, ce qui nécessite au moins 2 voitures. Inclure la navette dans la distance et la durée.
Autobus : Inscrire ici la compagnie d'autobus et le tarif.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Quels sont les 4 principaux risques que vous devez anticiper en fonction de l’activité, la date et le lieu?
Voir «Tableau synthèse des modèles de prévention des risques» dans «Questionnaire préparatoire».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Quels sont les gestes de prévention afin de limiter les accidents ou inconforts?
Voir «Tableau synthèse des modèles de prévention des risques» dans «Questionnaire préparatoire».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Donnez l’horaire et les sujets des rencontres préparatoires avec vos partenaires d’expédition afin d’être bien organisés avant de partir.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Détaillez les éléments importants à discuter avec vos partenaires lors des rencontres.</t>
        </r>
      </text>
    </comment>
  </commentList>
</comments>
</file>

<file path=xl/comments3.xml><?xml version="1.0" encoding="utf-8"?>
<comments xmlns="http://schemas.openxmlformats.org/spreadsheetml/2006/main">
  <authors>
    <author>Bourbonnais Carmen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Fournir la carte topographique du lieu de l'expédition, avec l'échelle de distance et courbes de niveau.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Exemples de points de repère : Intersection, source d’eau, île, point de vue, falaise, site de campement, refuge, rapides, chute, barrage, route, baie, ruisseau, montée, descente, etc.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À partir du point de départ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Dénivelé positif : Différence d’altitude entre deux points de repères (en montées seulement)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Trouvez la sortie d’urgence la plus proche, ou la plus accessible à chaque point de repère. 
Mettre une croix rouge à toutes les portes de sortie d'urgence sur la carte.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Encercler le départ sur la carte topographique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Faites un triangle sur le lieu de campement sur la carte topographique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Faites un triangle sur le lieu du campement sur la carte topographique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Encercler l'arrivée sur la carte topographique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Écrivez votre formule afin que le calcul se fasse tout seul.
Vous trouverez la formule sur le site internet du «Portail plein air».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À partir de la distance totale de votre itinéraire, et en fonction de la saison de votre expédition, évaluez à quelle catégorie de randonneur s’adresse le parcours que vous avez planifié. Voir chapitre 1 du CQL.</t>
        </r>
      </text>
    </comment>
  </commentList>
</comments>
</file>

<file path=xl/comments4.xml><?xml version="1.0" encoding="utf-8"?>
<comments xmlns="http://schemas.openxmlformats.org/spreadsheetml/2006/main">
  <authors>
    <author>Bourbonnais Carmen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Voir commentaire à droite de ce tableau.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Estimations des besoins quotidiens en calories lors d'une journée en expédition (voir à droite).
Faire la moyenne des coéquipiers.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Estimations des besoins quotidiens en calories lors d'une journée en expédition (voir à droite).
Faire la moyenne des coéquipiers.</t>
        </r>
      </text>
    </comment>
  </commentList>
</comments>
</file>

<file path=xl/comments5.xml><?xml version="1.0" encoding="utf-8"?>
<comments xmlns="http://schemas.openxmlformats.org/spreadsheetml/2006/main">
  <authors>
    <author>Bourbonnais Carmen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2 points
Voir chapitre 3 du CQL, «3.2.1 Le plan de sortie»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Encercler sur la carte topo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Encercler sur la carte topo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Voitures : Marque, modèle, couleur, # plaque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Voiture : Marque, modèle, couleur, # plaque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Certains sites n'ont pas de réseau sans fil pour le cellulaire. Le cas échéant, vous devrez prévoir un autre mode de communication.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Bourbonnais Carmen:</t>
        </r>
        <r>
          <rPr>
            <sz val="9"/>
            <color indexed="81"/>
            <rFont val="Tahoma"/>
            <family val="2"/>
          </rPr>
          <t xml:space="preserve">
Certains sites n'ont pas de réseau sans fil pour le cellulaire. Le cas échéant, vous devrez prévoir un autre mode de communication.</t>
        </r>
      </text>
    </comment>
  </commentList>
</comments>
</file>

<file path=xl/sharedStrings.xml><?xml version="1.0" encoding="utf-8"?>
<sst xmlns="http://schemas.openxmlformats.org/spreadsheetml/2006/main" count="416" uniqueCount="280">
  <si>
    <t>Dénivelé +</t>
  </si>
  <si>
    <t>Total :</t>
  </si>
  <si>
    <t>km</t>
  </si>
  <si>
    <t>minimum</t>
  </si>
  <si>
    <t>maximum</t>
  </si>
  <si>
    <t>Temps estimé (heure)</t>
  </si>
  <si>
    <t>heures</t>
  </si>
  <si>
    <t>Distance (km)</t>
  </si>
  <si>
    <t>Altitude (m)</t>
  </si>
  <si>
    <t>mètres de dénivelé positif (montées)</t>
  </si>
  <si>
    <t>Points de repères</t>
  </si>
  <si>
    <t>Sortie d'urgence</t>
  </si>
  <si>
    <t>Nom</t>
  </si>
  <si>
    <t>Détaillez leurs limitations : Physiques, psychologiques, santé</t>
  </si>
  <si>
    <t>Information météo lors du stage</t>
  </si>
  <si>
    <t>Liste de matériel de premiers soins pour votre équipe :</t>
  </si>
  <si>
    <t>Tâches</t>
  </si>
  <si>
    <t>Aliments</t>
  </si>
  <si>
    <t>Qui apporte cet aliment?</t>
  </si>
  <si>
    <t>Déjeuner</t>
  </si>
  <si>
    <t>Dîner</t>
  </si>
  <si>
    <t>Souper</t>
  </si>
  <si>
    <t>Cuisinier</t>
  </si>
  <si>
    <t>Campement</t>
  </si>
  <si>
    <t>Eau</t>
  </si>
  <si>
    <t>Vaisselle</t>
  </si>
  <si>
    <t>Poids</t>
  </si>
  <si>
    <t>Poids (kg)</t>
  </si>
  <si>
    <t>Taille (cm)</t>
  </si>
  <si>
    <t>Âge (année)</t>
  </si>
  <si>
    <t>Homme</t>
  </si>
  <si>
    <t>Femme</t>
  </si>
  <si>
    <t>Énergie</t>
  </si>
  <si>
    <t>Glucides</t>
  </si>
  <si>
    <t>Protéines</t>
  </si>
  <si>
    <t>Fibres</t>
  </si>
  <si>
    <t>g</t>
  </si>
  <si>
    <t>kcal</t>
  </si>
  <si>
    <t>Total</t>
  </si>
  <si>
    <t>%</t>
  </si>
  <si>
    <t>60-70</t>
  </si>
  <si>
    <t>10-20</t>
  </si>
  <si>
    <t>20-30</t>
  </si>
  <si>
    <t>et</t>
  </si>
  <si>
    <t>collations</t>
  </si>
  <si>
    <t xml:space="preserve">Dessert : </t>
  </si>
  <si>
    <t>Lipides     (Gras totaux)</t>
  </si>
  <si>
    <t>http://www.hc-sc.gc.ca/fn-an/alt_formats/pdf/nutrition/fiche-nutri-data/nvscf-vnqau-fra.pdf</t>
  </si>
  <si>
    <t xml:space="preserve">Repas : </t>
  </si>
  <si>
    <t>Pour les aliments sans emballage (ex : Fruits, légumes, etc.), allez sur le site de santé canada (version pdf).</t>
  </si>
  <si>
    <t xml:space="preserve">Pour les apports caloriques et sa composition en nutriments, regardez la fiche nutritive sur l'emballage. </t>
  </si>
  <si>
    <t>Critères de correction</t>
  </si>
  <si>
    <t>Les aliments se conservent au moins une semaine sans réfrigération (7 jours)</t>
  </si>
  <si>
    <t>Aucun aliment tout fait ou précuisiné</t>
  </si>
  <si>
    <r>
      <t xml:space="preserve">Limiter le poids et l'espace : Aliments légers, </t>
    </r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 xml:space="preserve"> produit liquide (% eau), </t>
    </r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 xml:space="preserve"> emballage inutile, </t>
    </r>
    <r>
      <rPr>
        <sz val="11"/>
        <color theme="1"/>
        <rFont val="Calibri"/>
        <family val="2"/>
      </rPr>
      <t>≠</t>
    </r>
    <r>
      <rPr>
        <sz val="11"/>
        <color theme="1"/>
        <rFont val="Calibri"/>
        <family val="2"/>
        <scheme val="minor"/>
      </rPr>
      <t xml:space="preserve"> contenant de métal ou de verre (cannage ou pot en vitre).</t>
    </r>
  </si>
  <si>
    <t>Les portions sont adéquates : Apports caloriques suffisants</t>
  </si>
  <si>
    <t>Répartition des nutriments respectée</t>
  </si>
  <si>
    <t>Mesure (qté) /personne</t>
  </si>
  <si>
    <t>Quantité totale pour l'équipe</t>
  </si>
  <si>
    <t>Tâches réparties équitablement</t>
  </si>
  <si>
    <t>Les aliments se transportent bien (Fragilité, écrasement)</t>
  </si>
  <si>
    <t>Les quatres groupes alimentaires sont présents</t>
  </si>
  <si>
    <t>Répartition souhaitée des nutriments pour les sports d'endurance</t>
  </si>
  <si>
    <t>Répartition actuelle des nutriments</t>
  </si>
  <si>
    <t>Besoins en calories</t>
  </si>
  <si>
    <t>Matériel technique</t>
  </si>
  <si>
    <t>Petite lampe de poche, frontale si possible</t>
  </si>
  <si>
    <t>Trousse de cuisine</t>
  </si>
  <si>
    <t xml:space="preserve">Kit de vaisselle (Pas de vaisselle jetable) : </t>
  </si>
  <si>
    <t>Bol, tasse, fourchette, cuillère, couteau ou canif.</t>
  </si>
  <si>
    <t>Gros sacs ziploc (1 pour les vidanges, 1 pour le recyclage, 2 en surplus)</t>
  </si>
  <si>
    <t>Vêtements</t>
  </si>
  <si>
    <t>Kit de jour : Aucun coton!!!</t>
  </si>
  <si>
    <t>Manteau imperméable (pour le jour et le soir)</t>
  </si>
  <si>
    <t>Pantalon imperméable (suggéré, mais facultatif)</t>
  </si>
  <si>
    <t>Chapeau, casquette, bandeau (Buff)</t>
  </si>
  <si>
    <t>Chandail chaud (ex. : Laine polaire, doublure de ski,…)</t>
  </si>
  <si>
    <t>T-shirt en matière synthétique</t>
  </si>
  <si>
    <t>Pantalon en tissu mince qui sèche vite</t>
  </si>
  <si>
    <t>Paire de short</t>
  </si>
  <si>
    <t>Paire de combines (pantalon sous-vêtement, couche de base)</t>
  </si>
  <si>
    <t>Paires de bas de laine</t>
  </si>
  <si>
    <t>Sous-vêtements (bobettes, brassière-sport)</t>
  </si>
  <si>
    <t>Kit de soir : Différent du kit de jour</t>
  </si>
  <si>
    <t>1 Faux col, 1 tuque et 1 paire de gants/mitaines</t>
  </si>
  <si>
    <t>1 Gros chandail chaud (ex. : Laine polaire, doudoune…)</t>
  </si>
  <si>
    <t>Chandail/chemise à manche longue (contre les mouches)</t>
  </si>
  <si>
    <t>Pantalon pour le soir</t>
  </si>
  <si>
    <t>Paire de bas</t>
  </si>
  <si>
    <t>Matériel d’équipe de quatre…</t>
  </si>
  <si>
    <t>Tente</t>
  </si>
  <si>
    <t>Brûleur et carburant</t>
  </si>
  <si>
    <t>Briquet/allumettes</t>
  </si>
  <si>
    <t>Kit d’ustensiles de cuisine et épices. (ex : spatule) Si nécessaire</t>
  </si>
  <si>
    <t>Trousse de réparation + Trousse de sauvetage</t>
  </si>
  <si>
    <t>Plan de route  +  Plan d’urgence</t>
  </si>
  <si>
    <t>Liquide insectifuge : Off, Muskol, etc.</t>
  </si>
  <si>
    <t>Petit réveil matin (ex : montre)</t>
  </si>
  <si>
    <t>Matériel divers…</t>
  </si>
  <si>
    <t>Carte Assurance Maladie</t>
  </si>
  <si>
    <t xml:space="preserve">Trousse d’hygiène :  </t>
  </si>
  <si>
    <t>Papier de toilette dans sac ziploc, lingettes humides «Wet-ones».</t>
  </si>
  <si>
    <t xml:space="preserve">Brosse et pâte à dent, tampons/serviettes, bouchons pour la nuit… </t>
  </si>
  <si>
    <t>Verre de contact (+ liquide pour les yeux) ou lunette de rechange.</t>
  </si>
  <si>
    <r>
      <t xml:space="preserve">Protection contre le soleil : </t>
    </r>
    <r>
      <rPr>
        <sz val="9"/>
        <color theme="1"/>
        <rFont val="Calibri"/>
        <family val="2"/>
      </rPr>
      <t>Lunettes fumées, crème solaire (˃ FPS 30), baume à lèvre</t>
    </r>
  </si>
  <si>
    <t>Kit de nettoyage (Tampon à récurer, savon, linge à vaisselle)</t>
  </si>
  <si>
    <t>Gamelles (2 chaudrons + 1 poêle)</t>
  </si>
  <si>
    <t>FACULTATIFS : Caméra, jeux de cartes, livre, papier/crayon, Instruments de musique</t>
  </si>
  <si>
    <r>
      <t xml:space="preserve">Gourdes (minimum de </t>
    </r>
    <r>
      <rPr>
        <b/>
        <u/>
        <sz val="11"/>
        <color theme="1"/>
        <rFont val="Calibri"/>
        <family val="2"/>
      </rPr>
      <t>2 litres</t>
    </r>
    <r>
      <rPr>
        <sz val="11"/>
        <color theme="1"/>
        <rFont val="Calibri"/>
        <family val="2"/>
      </rPr>
      <t xml:space="preserve"> au total)</t>
    </r>
  </si>
  <si>
    <r>
      <t xml:space="preserve">Protection contre les moustiques : </t>
    </r>
    <r>
      <rPr>
        <sz val="11"/>
        <color theme="1"/>
        <rFont val="Calibri"/>
        <family val="2"/>
      </rPr>
      <t>Filet contre les mouches (optionnel)</t>
    </r>
  </si>
  <si>
    <t>Qualifications / Formations (1er soins)</t>
  </si>
  <si>
    <t xml:space="preserve">Campement 1 : </t>
  </si>
  <si>
    <t xml:space="preserve">Campement 2 : </t>
  </si>
  <si>
    <t xml:space="preserve">Arrivée : </t>
  </si>
  <si>
    <t>Plan de route (Plan de sortie)</t>
  </si>
  <si>
    <t>Téléphone cellulaire</t>
  </si>
  <si>
    <t>Contacts locaux</t>
  </si>
  <si>
    <t>Numéros d’urgence</t>
  </si>
  <si>
    <t>Régis de Police de Sûreté du Québec : 310-4141</t>
  </si>
  <si>
    <t>Sécurité (ambulance) / Incendie : 9-1-1</t>
  </si>
  <si>
    <t>Hydro-Québec : 1 (800) 790-2424</t>
  </si>
  <si>
    <t>Centre anti-poison : 1 (800) 463-5060</t>
  </si>
  <si>
    <t>Centre de prévention des suicides : 1 (800) 661-0101</t>
  </si>
  <si>
    <t>Incendie de forêt (SOPFEU) : 1 (800) 463-3389</t>
  </si>
  <si>
    <t>Dates de l'expédition</t>
  </si>
  <si>
    <t>Activité de l'expédition</t>
  </si>
  <si>
    <t>Responsable (Chef de groupe)</t>
  </si>
  <si>
    <t>Recherche et sauvetage</t>
  </si>
  <si>
    <t>Communication en cas d’urgence</t>
  </si>
  <si>
    <t>Communication dans le groupe</t>
  </si>
  <si>
    <t>Service à contacter</t>
  </si>
  <si>
    <t>Police locale</t>
  </si>
  <si>
    <t>Hôpital de la région</t>
  </si>
  <si>
    <t>Sélectionner l'activité choisie</t>
  </si>
  <si>
    <t>Adresse</t>
  </si>
  <si>
    <t>Date et heure de départ</t>
  </si>
  <si>
    <t>Destination (Début d'expé)</t>
  </si>
  <si>
    <t>Rembarquement (Fin d'expé)</t>
  </si>
  <si>
    <t>Date et heure de fin d'expé</t>
  </si>
  <si>
    <t>Mode de transport</t>
  </si>
  <si>
    <t>Âge</t>
  </si>
  <si>
    <t>Téléphone</t>
  </si>
  <si>
    <t>Nom de l'organisme d'accueil</t>
  </si>
  <si>
    <t xml:space="preserve">Lieu du dîner : </t>
  </si>
  <si>
    <t>1er jour</t>
  </si>
  <si>
    <t>2e jour</t>
  </si>
  <si>
    <t>http://www.meteomedia.com/previsions/statistics/CAQC0363</t>
  </si>
  <si>
    <r>
      <rPr>
        <b/>
        <sz val="11"/>
        <color theme="1"/>
        <rFont val="Calibri"/>
        <family val="2"/>
      </rPr>
      <t xml:space="preserve">Expériences / Compétences </t>
    </r>
    <r>
      <rPr>
        <b/>
        <sz val="10"/>
        <color theme="1"/>
        <rFont val="Calibri"/>
        <family val="2"/>
      </rPr>
      <t>(Spécifiques à l'activité choisie)</t>
    </r>
  </si>
  <si>
    <t>Autres détails pertinents.  Ex : Médicament, préférence alimentaire, …</t>
  </si>
  <si>
    <t>Numéro de téléphone du contact</t>
  </si>
  <si>
    <t>Personne à contacter en cas d'urgence (Et lien avec le participant)</t>
  </si>
  <si>
    <t>Numéro de téléphone (cellulaire)</t>
  </si>
  <si>
    <t>Nombre total de participants</t>
  </si>
  <si>
    <t>Région, lieu</t>
  </si>
  <si>
    <t>Nom de l’organisme</t>
  </si>
  <si>
    <t>Assurez-vous qu’une carte topographique soit disponible pour votre lieu de sortie car vous devrez en fournir une pour la planification de l'itinéraire.</t>
  </si>
  <si>
    <t>Facteurs de risque</t>
  </si>
  <si>
    <t>Dates d’ouverture et de fermeture du site</t>
  </si>
  <si>
    <t>Informations pertinentes et/ou intéressantes sur le territoire</t>
  </si>
  <si>
    <t>Gestes de prévention</t>
  </si>
  <si>
    <t>Itinéraire</t>
  </si>
  <si>
    <t>Joindre «Planification de l'itinéraire» et la carte topographique avec l'itinéraire tracé</t>
  </si>
  <si>
    <t>Itinéraire complet</t>
  </si>
  <si>
    <t>Joindre «Description des participants»</t>
  </si>
  <si>
    <t>Planification de l'itinéraire</t>
  </si>
  <si>
    <t>Météo de la région à la date de l’excursion : Tendance observée pour cette période de l'année (Voir «Statistiques météo» sur MétéoMédia et sélectionnez votre lieu d’expédition).</t>
  </si>
  <si>
    <t>Moyen de transport utilisé</t>
  </si>
  <si>
    <t>Hébergement utilisé</t>
  </si>
  <si>
    <t>Sélectionner l'hébergement</t>
  </si>
  <si>
    <t>par…</t>
  </si>
  <si>
    <t>Hébergement et moyen de transport</t>
  </si>
  <si>
    <t>Sélectionner le transport</t>
  </si>
  <si>
    <t>Distance du trajet routier</t>
  </si>
  <si>
    <t>Durée du trajet routier</t>
  </si>
  <si>
    <t>Axe «X» (Horizontal) = Distance (km). Ajustez la mise en forme de l'axe (Option d'axe : Maximum = Distance totale)</t>
  </si>
  <si>
    <t>Axe «Y» (Vertical) : Altitude (m). Ajustez la mise en forme de l'axe (Plus basse et plus haute altitude)</t>
  </si>
  <si>
    <t>Sélectionner le mode de communication</t>
  </si>
  <si>
    <t>Adresse du lieu de stationnement des voitures</t>
  </si>
  <si>
    <t>Contacts des participants</t>
  </si>
  <si>
    <t>Adresse complète</t>
  </si>
  <si>
    <t>Quels sont les goûts et besoins (objectifs) de votre groupe ?</t>
  </si>
  <si>
    <t>Référence des tarifs de l'hébergement</t>
  </si>
  <si>
    <t>Tarifs de l'hébergement</t>
  </si>
  <si>
    <t>Références de ces informations</t>
  </si>
  <si>
    <t>Rencontres préparatoires</t>
  </si>
  <si>
    <t>Région et lieu précis ou se déroulera l’activité</t>
  </si>
  <si>
    <t>Détails</t>
  </si>
  <si>
    <t>Prix $</t>
  </si>
  <si>
    <t>Hébergement : Location de terrain de camping, refuge</t>
  </si>
  <si>
    <t>Location ou achat de matériel</t>
  </si>
  <si>
    <t>Transport (Autobus, location de voiture, carburant)</t>
  </si>
  <si>
    <t>Nourriture</t>
  </si>
  <si>
    <t>Autres</t>
  </si>
  <si>
    <t>Total par personne</t>
  </si>
  <si>
    <t>Budget</t>
  </si>
  <si>
    <t>Sac à dos de 60 litres et plus</t>
  </si>
  <si>
    <t>Paire de bâtons de marche</t>
  </si>
  <si>
    <t>Sac de couchage trois saisons, -5 à -15 degrés</t>
  </si>
  <si>
    <t>Matelas de sol</t>
  </si>
  <si>
    <t>Paire de bottes de randonnée pédestre</t>
  </si>
  <si>
    <t>Carte topographique du site de l'expédition (Au sec : Dans un sac ziploc)</t>
  </si>
  <si>
    <t>Trousse de premiers soins (voir onglet «Participants»)</t>
  </si>
  <si>
    <t>Date de la rencontre</t>
  </si>
  <si>
    <t>Éléments importants à discuter</t>
  </si>
  <si>
    <t>Informations de base de l'expédition</t>
  </si>
  <si>
    <t>Matériel et vêtements</t>
  </si>
  <si>
    <t>Plan de route</t>
  </si>
  <si>
    <t>Se connaître entre participants</t>
  </si>
  <si>
    <t>Lien «Google map» de votre trajet</t>
  </si>
  <si>
    <t>Température minimum (Statistiques)</t>
  </si>
  <si>
    <t>Température maximum (Statistiques)</t>
  </si>
  <si>
    <t>Météo de la région à la date de votre excursion (Tendances)</t>
  </si>
  <si>
    <t>Autres sujets?</t>
  </si>
  <si>
    <t xml:space="preserve">Départ (Stationnement des voitures) : </t>
  </si>
  <si>
    <t>Le tracé de votre randonnée devrait se faire automatiquement dans le graphique plus bas. Vérifiez si le tracé est correct.</t>
  </si>
  <si>
    <t>*Laisser le plan de sortie auprès d’une personne responsable (contact externe) et mentionner aux participants son nom et son numéro de téléphone</t>
  </si>
  <si>
    <t>Contact personnel externe*</t>
  </si>
  <si>
    <t>Plan d'urgence</t>
  </si>
  <si>
    <t>Sorties d'urgence : Croix rouges sur la carte topographique</t>
  </si>
  <si>
    <t>Site internet de l'organisme</t>
  </si>
  <si>
    <t>Alimentation</t>
  </si>
  <si>
    <t>Nom complet</t>
  </si>
  <si>
    <t>Sélectionner le bon niveau</t>
  </si>
  <si>
    <t xml:space="preserve">Surprise!!! Comfort food : </t>
  </si>
  <si>
    <t>Lorsque l'expédition est terminée, le responsable du groupe doit appeler le contact personnel externe (qui a reçu le plan de sortie) afin de confirmer que tous les membres du groupe sont de retour à la maison.</t>
  </si>
  <si>
    <r>
      <t xml:space="preserve">Si le contact personnel externe n’a pas eu d’appel avant le </t>
    </r>
    <r>
      <rPr>
        <b/>
        <sz val="11"/>
        <color rgb="FFFF0000"/>
        <rFont val="Calibri"/>
        <family val="2"/>
        <scheme val="minor"/>
      </rPr>
      <t>«Inscrire la date et l'heure»</t>
    </r>
    <r>
      <rPr>
        <b/>
        <sz val="11"/>
        <color theme="1"/>
        <rFont val="Calibri"/>
        <family val="2"/>
        <scheme val="minor"/>
      </rPr>
      <t>, amorcer les mesures d’urgence.</t>
    </r>
  </si>
  <si>
    <t>25 g</t>
  </si>
  <si>
    <t xml:space="preserve">Soupe : </t>
  </si>
  <si>
    <t>16 g</t>
  </si>
  <si>
    <t>Randonnée pédestre</t>
  </si>
  <si>
    <t>Petit ciseau de premiers soins (À bout rond)</t>
  </si>
  <si>
    <t>Pansements à ampoules</t>
  </si>
  <si>
    <t>Débit de la rivière</t>
  </si>
  <si>
    <t>http://www.canot-kayak.qc.ca/info_debit/</t>
  </si>
  <si>
    <t>m3/s</t>
  </si>
  <si>
    <t>Pénalité de 2 points si le débit n'est pas présent, ou est erroné.</t>
  </si>
  <si>
    <t>Niveau</t>
  </si>
  <si>
    <t>Débit de la rivière (pour les expéditions en rivière)</t>
  </si>
  <si>
    <t>Avant d'organiser une expédition en canot, il est important de connaitre la moyenne du débit de la rivière à la période où vous comptez y allerr, pour savoir si elle est praticable et sécuritaire à cette période.</t>
  </si>
  <si>
    <t>Estimation des besoins quotidiens en calories lors d'une journée de sport de plein air :</t>
  </si>
  <si>
    <t>Estimation des besoins quotidiens en calories lors d'une demi-journée de sport de plein air :</t>
  </si>
  <si>
    <t>Niveau de difficulté de votre randonnée ou du parcours de canot</t>
  </si>
  <si>
    <t>Choix de l'activité</t>
  </si>
  <si>
    <t>Dates du séjour</t>
  </si>
  <si>
    <t>Randonnée pédestre hivernale</t>
  </si>
  <si>
    <t>Canot-camping</t>
  </si>
  <si>
    <t>Ski de fond (ski de randonnée)</t>
  </si>
  <si>
    <t>Cyclo-camping</t>
  </si>
  <si>
    <t>Chef de groupe</t>
  </si>
  <si>
    <t>Vidéo intéressante à visionner pour monter une trousse premiers soins</t>
  </si>
  <si>
    <t xml:space="preserve">https://www.youtube.com/watch?v=Q537QExEQLo </t>
  </si>
  <si>
    <t>Baril de 60 litres</t>
  </si>
  <si>
    <t>Wet-suit (facultatif)</t>
  </si>
  <si>
    <t>Paire de chaussures légères pour le campement</t>
  </si>
  <si>
    <t>Carte topographique du site du cours (Au sec : Dans un sac ziploc)</t>
  </si>
  <si>
    <t>Petite serviette synthétique (ex : chamois)</t>
  </si>
  <si>
    <t>Kit d’ustensiles de cuisine (ex : spatule) et épices, si nécessaire</t>
  </si>
  <si>
    <t>Trousse de premiers soins (voir plus bas)</t>
  </si>
  <si>
    <t>Trousse de réparation : Cordelette, tie wrap, boucle sac à dos, duct tape (10m), lacets</t>
  </si>
  <si>
    <t>Trousse de sauvetage</t>
  </si>
  <si>
    <t>Chaussures d’eau (Chaussure légère qui tient fermement dans les pieds)</t>
  </si>
  <si>
    <t>Paire de genouillères</t>
  </si>
  <si>
    <t>Liste de matériel pour la randonnée pédestre : Ajuster au besoin</t>
  </si>
  <si>
    <t>Liste de matériel pour le canot-camping : Ajuster au besoin</t>
  </si>
  <si>
    <t>Bandages triangulaires avec épingles de sûreté</t>
  </si>
  <si>
    <t>Paires de gants jetables (Sans latex, sans vinyle)</t>
  </si>
  <si>
    <t>Rouleau de Moleskin</t>
  </si>
  <si>
    <t>Barrière de protection (Masque de poche ou protecteur facial)</t>
  </si>
  <si>
    <t>Sifflet</t>
  </si>
  <si>
    <t>Rouleau de gaze 3"</t>
  </si>
  <si>
    <t>Compresses de gaze stérile 4" X 4"</t>
  </si>
  <si>
    <t>Rouleau de bandage élastique 3"</t>
  </si>
  <si>
    <t>Rouleau de ruban adhésif en tissu «Taping sportif»</t>
  </si>
  <si>
    <t>Ruban adhésif en toile «Duct tape» (Ex : 2m roulé autour d'une gourde)</t>
  </si>
  <si>
    <t>Pansements adhésifs en tissu 3/4 X 3" (Plasters)</t>
  </si>
  <si>
    <t>Pince à écharde (Pince à épiler)</t>
  </si>
  <si>
    <t>Serviette hygiénique extra absorbante (Super efficace comme compresse)</t>
  </si>
  <si>
    <t>Liquide antiseptique (Savon à alcool)</t>
  </si>
  <si>
    <t>Onguent/crème antibiotique</t>
  </si>
  <si>
    <t>Couverture de secours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</si>
</sst>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6"/>
      <color theme="1"/>
      <name val="Calibri"/>
      <family val="2"/>
    </font>
    <font>
      <b/>
      <u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0"/>
      <color theme="7"/>
      <name val="Calibri"/>
      <family val="2"/>
    </font>
    <font>
      <sz val="10"/>
      <color theme="7"/>
      <name val="Calibri"/>
      <family val="2"/>
    </font>
    <font>
      <sz val="8"/>
      <color theme="7"/>
      <name val="Calibri"/>
      <family val="2"/>
      <scheme val="minor"/>
    </font>
    <font>
      <sz val="11"/>
      <color theme="7"/>
      <name val="Comic Sans MS"/>
      <family val="4"/>
    </font>
    <font>
      <b/>
      <sz val="8"/>
      <color theme="7"/>
      <name val="Calibri"/>
      <family val="2"/>
      <scheme val="minor"/>
    </font>
    <font>
      <sz val="12"/>
      <color theme="7"/>
      <name val="Calibri"/>
      <family val="2"/>
      <scheme val="minor"/>
    </font>
    <font>
      <b/>
      <sz val="12"/>
      <color theme="7"/>
      <name val="Comic Sans MS"/>
      <family val="4"/>
    </font>
    <font>
      <b/>
      <sz val="11"/>
      <color theme="7"/>
      <name val="Calibri"/>
      <family val="2"/>
    </font>
    <font>
      <sz val="11"/>
      <color theme="7"/>
      <name val="Calibri"/>
      <family val="2"/>
    </font>
    <font>
      <b/>
      <sz val="14"/>
      <color theme="7"/>
      <name val="Calibri"/>
      <family val="2"/>
    </font>
    <font>
      <sz val="10"/>
      <color theme="7"/>
      <name val="Calibri"/>
      <family val="2"/>
      <scheme val="minor"/>
    </font>
    <font>
      <sz val="11"/>
      <color theme="7"/>
      <name val="Times New Roman"/>
      <family val="1"/>
    </font>
    <font>
      <b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5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20" xfId="0" applyFont="1" applyBorder="1"/>
    <xf numFmtId="0" fontId="1" fillId="0" borderId="0" xfId="0" applyFont="1" applyAlignment="1">
      <alignment horizontal="center"/>
    </xf>
    <xf numFmtId="165" fontId="0" fillId="0" borderId="19" xfId="0" applyNumberFormat="1" applyFont="1" applyBorder="1"/>
    <xf numFmtId="0" fontId="0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49" xfId="0" applyBorder="1"/>
    <xf numFmtId="0" fontId="6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0" fillId="4" borderId="53" xfId="0" applyFont="1" applyFill="1" applyBorder="1" applyAlignment="1">
      <alignment vertical="center" wrapText="1"/>
    </xf>
    <xf numFmtId="0" fontId="20" fillId="4" borderId="54" xfId="0" applyFont="1" applyFill="1" applyBorder="1" applyAlignment="1">
      <alignment vertical="center" wrapText="1"/>
    </xf>
    <xf numFmtId="0" fontId="20" fillId="4" borderId="55" xfId="0" applyFont="1" applyFill="1" applyBorder="1" applyAlignment="1">
      <alignment vertical="center" wrapText="1"/>
    </xf>
    <xf numFmtId="0" fontId="20" fillId="4" borderId="5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right" vertical="center" wrapText="1"/>
    </xf>
    <xf numFmtId="0" fontId="11" fillId="0" borderId="52" xfId="0" applyFont="1" applyBorder="1" applyAlignment="1">
      <alignment horizontal="right" vertical="center" wrapText="1"/>
    </xf>
    <xf numFmtId="0" fontId="11" fillId="0" borderId="50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4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" fontId="0" fillId="3" borderId="56" xfId="0" applyNumberFormat="1" applyFill="1" applyBorder="1" applyAlignment="1">
      <alignment horizontal="center"/>
    </xf>
    <xf numFmtId="1" fontId="0" fillId="3" borderId="57" xfId="0" applyNumberFormat="1" applyFill="1" applyBorder="1" applyAlignment="1">
      <alignment horizontal="center"/>
    </xf>
    <xf numFmtId="0" fontId="1" fillId="4" borderId="8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4" borderId="54" xfId="0" applyFill="1" applyBorder="1"/>
    <xf numFmtId="0" fontId="1" fillId="4" borderId="50" xfId="0" applyFont="1" applyFill="1" applyBorder="1" applyAlignment="1">
      <alignment horizontal="center" textRotation="90" wrapText="1"/>
    </xf>
    <xf numFmtId="1" fontId="0" fillId="3" borderId="71" xfId="0" applyNumberFormat="1" applyFill="1" applyBorder="1" applyAlignment="1">
      <alignment horizontal="center"/>
    </xf>
    <xf numFmtId="1" fontId="0" fillId="3" borderId="72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textRotation="90"/>
    </xf>
    <xf numFmtId="0" fontId="1" fillId="4" borderId="23" xfId="0" applyFont="1" applyFill="1" applyBorder="1" applyAlignment="1">
      <alignment horizontal="center" vertical="center"/>
    </xf>
    <xf numFmtId="0" fontId="24" fillId="0" borderId="0" xfId="1" applyAlignment="1">
      <alignment horizontal="left"/>
    </xf>
    <xf numFmtId="0" fontId="1" fillId="4" borderId="8" xfId="0" applyFont="1" applyFill="1" applyBorder="1" applyAlignment="1">
      <alignment horizontal="center" textRotation="90" wrapText="1"/>
    </xf>
    <xf numFmtId="1" fontId="6" fillId="0" borderId="0" xfId="0" applyNumberFormat="1" applyFont="1" applyAlignment="1">
      <alignment horizontal="right"/>
    </xf>
    <xf numFmtId="0" fontId="22" fillId="3" borderId="25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/>
    </xf>
    <xf numFmtId="0" fontId="23" fillId="5" borderId="66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" fontId="23" fillId="4" borderId="76" xfId="0" applyNumberFormat="1" applyFont="1" applyFill="1" applyBorder="1" applyAlignment="1">
      <alignment horizontal="center" vertical="center"/>
    </xf>
    <xf numFmtId="1" fontId="23" fillId="4" borderId="70" xfId="0" applyNumberFormat="1" applyFont="1" applyFill="1" applyBorder="1" applyAlignment="1">
      <alignment horizontal="center" vertical="center"/>
    </xf>
    <xf numFmtId="1" fontId="23" fillId="4" borderId="77" xfId="0" applyNumberFormat="1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/>
    </xf>
    <xf numFmtId="1" fontId="23" fillId="4" borderId="64" xfId="0" applyNumberFormat="1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1" fontId="23" fillId="4" borderId="5" xfId="0" applyNumberFormat="1" applyFont="1" applyFill="1" applyBorder="1" applyAlignment="1">
      <alignment horizontal="center"/>
    </xf>
    <xf numFmtId="49" fontId="23" fillId="4" borderId="65" xfId="0" applyNumberFormat="1" applyFont="1" applyFill="1" applyBorder="1" applyAlignment="1">
      <alignment horizontal="center"/>
    </xf>
    <xf numFmtId="1" fontId="23" fillId="4" borderId="65" xfId="0" applyNumberFormat="1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4" fillId="0" borderId="0" xfId="1"/>
    <xf numFmtId="0" fontId="7" fillId="4" borderId="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5" fillId="0" borderId="0" xfId="0" applyFont="1"/>
    <xf numFmtId="0" fontId="26" fillId="0" borderId="0" xfId="0" applyFont="1"/>
    <xf numFmtId="1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/>
    <xf numFmtId="0" fontId="4" fillId="0" borderId="0" xfId="0" applyFont="1" applyAlignment="1"/>
    <xf numFmtId="0" fontId="16" fillId="0" borderId="9" xfId="0" applyFont="1" applyBorder="1" applyAlignment="1">
      <alignment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12" fillId="2" borderId="100" xfId="0" applyFont="1" applyFill="1" applyBorder="1" applyAlignment="1">
      <alignment horizontal="center" vertical="center" wrapText="1"/>
    </xf>
    <xf numFmtId="0" fontId="9" fillId="0" borderId="0" xfId="0" applyFont="1"/>
    <xf numFmtId="0" fontId="31" fillId="0" borderId="0" xfId="0" applyFont="1" applyFill="1" applyBorder="1" applyAlignment="1">
      <alignment horizontal="left" vertical="center"/>
    </xf>
    <xf numFmtId="0" fontId="12" fillId="2" borderId="101" xfId="0" applyFont="1" applyFill="1" applyBorder="1" applyAlignment="1">
      <alignment horizontal="center" vertical="center" wrapText="1"/>
    </xf>
    <xf numFmtId="0" fontId="12" fillId="2" borderId="102" xfId="0" applyFont="1" applyFill="1" applyBorder="1" applyAlignment="1">
      <alignment horizontal="center" vertical="center" wrapText="1"/>
    </xf>
    <xf numFmtId="0" fontId="12" fillId="2" borderId="10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4" borderId="107" xfId="0" applyFont="1" applyFill="1" applyBorder="1" applyAlignment="1">
      <alignment wrapText="1"/>
    </xf>
    <xf numFmtId="0" fontId="1" fillId="4" borderId="90" xfId="0" applyFont="1" applyFill="1" applyBorder="1" applyAlignment="1">
      <alignment wrapText="1"/>
    </xf>
    <xf numFmtId="0" fontId="1" fillId="4" borderId="43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1" fillId="4" borderId="48" xfId="0" applyFont="1" applyFill="1" applyBorder="1"/>
    <xf numFmtId="0" fontId="1" fillId="4" borderId="40" xfId="0" applyFont="1" applyFill="1" applyBorder="1"/>
    <xf numFmtId="0" fontId="1" fillId="4" borderId="115" xfId="0" applyFont="1" applyFill="1" applyBorder="1"/>
    <xf numFmtId="0" fontId="1" fillId="4" borderId="0" xfId="0" applyFont="1" applyFill="1" applyBorder="1"/>
    <xf numFmtId="0" fontId="1" fillId="4" borderId="37" xfId="0" applyFont="1" applyFill="1" applyBorder="1"/>
    <xf numFmtId="0" fontId="1" fillId="4" borderId="118" xfId="0" applyFont="1" applyFill="1" applyBorder="1"/>
    <xf numFmtId="0" fontId="1" fillId="4" borderId="96" xfId="0" applyFont="1" applyFill="1" applyBorder="1"/>
    <xf numFmtId="0" fontId="1" fillId="0" borderId="119" xfId="0" applyFont="1" applyFill="1" applyBorder="1"/>
    <xf numFmtId="0" fontId="0" fillId="0" borderId="119" xfId="0" applyFill="1" applyBorder="1" applyAlignment="1">
      <alignment horizontal="center"/>
    </xf>
    <xf numFmtId="0" fontId="0" fillId="0" borderId="119" xfId="0" applyFill="1" applyBorder="1" applyAlignment="1">
      <alignment horizontal="left"/>
    </xf>
    <xf numFmtId="0" fontId="32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/>
    </xf>
    <xf numFmtId="0" fontId="1" fillId="4" borderId="123" xfId="0" applyFont="1" applyFill="1" applyBorder="1" applyAlignment="1">
      <alignment wrapText="1"/>
    </xf>
    <xf numFmtId="0" fontId="5" fillId="0" borderId="2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right" vertical="center"/>
    </xf>
    <xf numFmtId="0" fontId="4" fillId="2" borderId="110" xfId="0" applyFont="1" applyFill="1" applyBorder="1" applyAlignment="1">
      <alignment horizontal="justify" vertical="center"/>
    </xf>
    <xf numFmtId="0" fontId="4" fillId="2" borderId="43" xfId="0" applyFont="1" applyFill="1" applyBorder="1" applyAlignment="1">
      <alignment horizontal="justify" vertical="center"/>
    </xf>
    <xf numFmtId="0" fontId="4" fillId="2" borderId="107" xfId="0" applyFont="1" applyFill="1" applyBorder="1" applyAlignment="1">
      <alignment horizontal="justify" vertical="center"/>
    </xf>
    <xf numFmtId="0" fontId="4" fillId="2" borderId="103" xfId="0" applyFont="1" applyFill="1" applyBorder="1" applyAlignment="1">
      <alignment horizontal="center" vertical="center" wrapText="1"/>
    </xf>
    <xf numFmtId="0" fontId="1" fillId="4" borderId="30" xfId="0" applyFont="1" applyFill="1" applyBorder="1"/>
    <xf numFmtId="0" fontId="0" fillId="4" borderId="96" xfId="0" applyFont="1" applyFill="1" applyBorder="1"/>
    <xf numFmtId="0" fontId="0" fillId="4" borderId="118" xfId="0" applyFont="1" applyFill="1" applyBorder="1"/>
    <xf numFmtId="0" fontId="1" fillId="4" borderId="118" xfId="0" applyFont="1" applyFill="1" applyBorder="1" applyAlignment="1"/>
    <xf numFmtId="0" fontId="3" fillId="4" borderId="130" xfId="0" applyFont="1" applyFill="1" applyBorder="1" applyAlignment="1"/>
    <xf numFmtId="0" fontId="0" fillId="4" borderId="130" xfId="0" applyFill="1" applyBorder="1"/>
    <xf numFmtId="1" fontId="0" fillId="3" borderId="50" xfId="0" applyNumberFormat="1" applyFill="1" applyBorder="1" applyAlignment="1">
      <alignment horizontal="center"/>
    </xf>
    <xf numFmtId="1" fontId="0" fillId="3" borderId="51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9" xfId="0" applyFont="1" applyBorder="1" applyAlignment="1">
      <alignment vertical="center"/>
    </xf>
    <xf numFmtId="0" fontId="0" fillId="0" borderId="107" xfId="0" applyBorder="1" applyAlignment="1">
      <alignment horizontal="center"/>
    </xf>
    <xf numFmtId="0" fontId="1" fillId="4" borderId="37" xfId="0" applyFont="1" applyFill="1" applyBorder="1" applyAlignment="1">
      <alignment wrapText="1"/>
    </xf>
    <xf numFmtId="0" fontId="1" fillId="4" borderId="40" xfId="0" applyFont="1" applyFill="1" applyBorder="1" applyAlignment="1">
      <alignment wrapText="1"/>
    </xf>
    <xf numFmtId="0" fontId="1" fillId="4" borderId="96" xfId="0" applyFont="1" applyFill="1" applyBorder="1" applyAlignment="1">
      <alignment wrapText="1"/>
    </xf>
    <xf numFmtId="0" fontId="1" fillId="4" borderId="115" xfId="0" applyFont="1" applyFill="1" applyBorder="1" applyAlignment="1">
      <alignment wrapText="1"/>
    </xf>
    <xf numFmtId="0" fontId="4" fillId="2" borderId="1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/>
    <xf numFmtId="0" fontId="1" fillId="0" borderId="129" xfId="0" applyFont="1" applyBorder="1" applyAlignment="1">
      <alignment wrapText="1"/>
    </xf>
    <xf numFmtId="0" fontId="0" fillId="4" borderId="131" xfId="0" applyFont="1" applyFill="1" applyBorder="1"/>
    <xf numFmtId="0" fontId="6" fillId="4" borderId="115" xfId="0" applyFont="1" applyFill="1" applyBorder="1" applyAlignment="1">
      <alignment wrapText="1"/>
    </xf>
    <xf numFmtId="0" fontId="30" fillId="4" borderId="115" xfId="0" applyFont="1" applyFill="1" applyBorder="1" applyAlignment="1">
      <alignment horizontal="center"/>
    </xf>
    <xf numFmtId="0" fontId="30" fillId="4" borderId="118" xfId="0" applyFont="1" applyFill="1" applyBorder="1" applyAlignment="1">
      <alignment horizontal="center"/>
    </xf>
    <xf numFmtId="0" fontId="1" fillId="0" borderId="130" xfId="0" applyFont="1" applyBorder="1" applyAlignment="1">
      <alignment wrapText="1"/>
    </xf>
    <xf numFmtId="0" fontId="1" fillId="4" borderId="135" xfId="0" applyFont="1" applyFill="1" applyBorder="1" applyAlignment="1">
      <alignment horizontal="center" wrapText="1"/>
    </xf>
    <xf numFmtId="1" fontId="23" fillId="4" borderId="6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7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22" fillId="3" borderId="67" xfId="0" applyFont="1" applyFill="1" applyBorder="1" applyAlignment="1">
      <alignment horizontal="center" vertical="center"/>
    </xf>
    <xf numFmtId="0" fontId="22" fillId="3" borderId="139" xfId="0" applyFont="1" applyFill="1" applyBorder="1" applyAlignment="1">
      <alignment horizontal="center" vertical="center"/>
    </xf>
    <xf numFmtId="1" fontId="0" fillId="3" borderId="44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52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32" fillId="0" borderId="31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left" vertical="top" wrapText="1"/>
    </xf>
    <xf numFmtId="0" fontId="1" fillId="4" borderId="30" xfId="0" applyFont="1" applyFill="1" applyBorder="1" applyAlignment="1">
      <alignment wrapText="1"/>
    </xf>
    <xf numFmtId="0" fontId="0" fillId="0" borderId="0" xfId="0" applyFont="1" applyBorder="1"/>
    <xf numFmtId="0" fontId="8" fillId="0" borderId="0" xfId="0" applyFont="1" applyAlignment="1"/>
    <xf numFmtId="0" fontId="0" fillId="0" borderId="0" xfId="0" applyAlignment="1">
      <alignment wrapText="1"/>
    </xf>
    <xf numFmtId="0" fontId="34" fillId="0" borderId="0" xfId="0" applyFont="1"/>
    <xf numFmtId="0" fontId="1" fillId="4" borderId="110" xfId="0" applyFont="1" applyFill="1" applyBorder="1" applyAlignment="1">
      <alignment wrapText="1"/>
    </xf>
    <xf numFmtId="0" fontId="35" fillId="0" borderId="127" xfId="0" applyFont="1" applyBorder="1"/>
    <xf numFmtId="0" fontId="35" fillId="0" borderId="128" xfId="0" applyFont="1" applyBorder="1"/>
    <xf numFmtId="0" fontId="36" fillId="0" borderId="129" xfId="0" applyFont="1" applyBorder="1"/>
    <xf numFmtId="0" fontId="35" fillId="0" borderId="130" xfId="0" applyFont="1" applyBorder="1"/>
    <xf numFmtId="0" fontId="36" fillId="0" borderId="130" xfId="0" applyFont="1" applyBorder="1"/>
    <xf numFmtId="0" fontId="36" fillId="0" borderId="128" xfId="0" applyFont="1" applyBorder="1"/>
    <xf numFmtId="0" fontId="35" fillId="0" borderId="117" xfId="0" applyFont="1" applyBorder="1" applyAlignment="1">
      <alignment horizontal="left" vertical="center"/>
    </xf>
    <xf numFmtId="0" fontId="35" fillId="0" borderId="28" xfId="0" applyFont="1" applyBorder="1"/>
    <xf numFmtId="0" fontId="37" fillId="0" borderId="27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left" vertical="top" wrapText="1"/>
    </xf>
    <xf numFmtId="0" fontId="39" fillId="0" borderId="50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8" fillId="0" borderId="50" xfId="0" applyFont="1" applyBorder="1" applyAlignment="1">
      <alignment horizontal="justify" vertical="center" wrapText="1"/>
    </xf>
    <xf numFmtId="0" fontId="38" fillId="0" borderId="78" xfId="0" applyFont="1" applyBorder="1" applyAlignment="1">
      <alignment horizontal="justify" vertical="center" wrapText="1"/>
    </xf>
    <xf numFmtId="0" fontId="37" fillId="0" borderId="21" xfId="0" applyFont="1" applyBorder="1" applyAlignment="1">
      <alignment horizontal="left" vertical="center" wrapText="1"/>
    </xf>
    <xf numFmtId="0" fontId="38" fillId="0" borderId="44" xfId="0" applyFont="1" applyBorder="1" applyAlignment="1">
      <alignment horizontal="left" vertical="top" wrapText="1"/>
    </xf>
    <xf numFmtId="0" fontId="39" fillId="0" borderId="56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8" fillId="0" borderId="44" xfId="0" applyFont="1" applyBorder="1" applyAlignment="1">
      <alignment horizontal="justify" vertical="center" wrapText="1"/>
    </xf>
    <xf numFmtId="0" fontId="38" fillId="0" borderId="79" xfId="0" applyFont="1" applyBorder="1" applyAlignment="1">
      <alignment horizontal="justify" vertical="center" wrapText="1"/>
    </xf>
    <xf numFmtId="0" fontId="39" fillId="0" borderId="44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63" xfId="0" applyFont="1" applyBorder="1" applyAlignment="1">
      <alignment horizontal="left" vertical="center" wrapText="1"/>
    </xf>
    <xf numFmtId="0" fontId="38" fillId="0" borderId="59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8" fillId="0" borderId="59" xfId="0" applyFont="1" applyBorder="1" applyAlignment="1">
      <alignment horizontal="justify" vertical="center" wrapText="1"/>
    </xf>
    <xf numFmtId="0" fontId="38" fillId="0" borderId="80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8" fillId="0" borderId="27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8" fillId="0" borderId="21" xfId="0" applyFont="1" applyBorder="1" applyAlignment="1">
      <alignment horizontal="left" vertical="center" wrapText="1"/>
    </xf>
    <xf numFmtId="0" fontId="39" fillId="0" borderId="44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1" fontId="39" fillId="0" borderId="7" xfId="0" applyNumberFormat="1" applyFont="1" applyFill="1" applyBorder="1" applyAlignment="1">
      <alignment horizontal="center"/>
    </xf>
    <xf numFmtId="2" fontId="39" fillId="0" borderId="7" xfId="0" applyNumberFormat="1" applyFont="1" applyFill="1" applyBorder="1" applyAlignment="1">
      <alignment horizontal="center"/>
    </xf>
    <xf numFmtId="164" fontId="39" fillId="0" borderId="7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1" fontId="39" fillId="0" borderId="15" xfId="0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0" fontId="40" fillId="0" borderId="56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40" fillId="0" borderId="44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40" fillId="0" borderId="5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8" fillId="0" borderId="52" xfId="0" applyFont="1" applyBorder="1" applyAlignment="1">
      <alignment horizontal="justify" vertical="center" wrapText="1"/>
    </xf>
    <xf numFmtId="0" fontId="38" fillId="0" borderId="81" xfId="0" applyFont="1" applyBorder="1" applyAlignment="1">
      <alignment horizontal="justify" vertical="center" wrapText="1"/>
    </xf>
    <xf numFmtId="0" fontId="37" fillId="0" borderId="58" xfId="0" applyFont="1" applyBorder="1" applyAlignment="1">
      <alignment horizontal="left" vertical="center" wrapText="1"/>
    </xf>
    <xf numFmtId="0" fontId="38" fillId="0" borderId="73" xfId="0" applyFont="1" applyBorder="1" applyAlignment="1">
      <alignment horizontal="left" vertical="top" wrapText="1"/>
    </xf>
    <xf numFmtId="0" fontId="39" fillId="0" borderId="5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1" fontId="39" fillId="0" borderId="8" xfId="0" applyNumberFormat="1" applyFont="1" applyFill="1" applyBorder="1" applyAlignment="1">
      <alignment horizontal="center"/>
    </xf>
    <xf numFmtId="164" fontId="39" fillId="0" borderId="8" xfId="0" applyNumberFormat="1" applyFont="1" applyFill="1" applyBorder="1" applyAlignment="1">
      <alignment horizontal="center"/>
    </xf>
    <xf numFmtId="1" fontId="39" fillId="0" borderId="51" xfId="0" applyNumberFormat="1" applyFont="1" applyFill="1" applyBorder="1" applyAlignment="1">
      <alignment horizontal="center"/>
    </xf>
    <xf numFmtId="0" fontId="38" fillId="0" borderId="56" xfId="0" applyFont="1" applyBorder="1" applyAlignment="1">
      <alignment horizontal="justify" vertical="center" wrapText="1"/>
    </xf>
    <xf numFmtId="0" fontId="38" fillId="0" borderId="82" xfId="0" applyFont="1" applyBorder="1" applyAlignment="1">
      <alignment horizontal="justify" vertical="center" wrapText="1"/>
    </xf>
    <xf numFmtId="0" fontId="38" fillId="0" borderId="74" xfId="0" applyFont="1" applyBorder="1" applyAlignment="1">
      <alignment horizontal="left" vertical="top" wrapText="1"/>
    </xf>
    <xf numFmtId="1" fontId="39" fillId="0" borderId="7" xfId="0" applyNumberFormat="1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7" fillId="0" borderId="21" xfId="0" applyFont="1" applyBorder="1" applyAlignment="1">
      <alignment horizontal="justify" vertical="center" wrapText="1"/>
    </xf>
    <xf numFmtId="0" fontId="38" fillId="0" borderId="21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8" fillId="0" borderId="75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6" borderId="26" xfId="0" applyFont="1" applyFill="1" applyBorder="1" applyAlignment="1">
      <alignment horizontal="left" vertical="top" wrapText="1"/>
    </xf>
    <xf numFmtId="165" fontId="35" fillId="6" borderId="24" xfId="0" applyNumberFormat="1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/>
    </xf>
    <xf numFmtId="0" fontId="35" fillId="6" borderId="27" xfId="0" applyFont="1" applyFill="1" applyBorder="1" applyAlignment="1">
      <alignment horizontal="center"/>
    </xf>
    <xf numFmtId="0" fontId="35" fillId="0" borderId="97" xfId="0" applyFont="1" applyBorder="1" applyAlignment="1">
      <alignment horizontal="left" vertical="top" wrapText="1"/>
    </xf>
    <xf numFmtId="165" fontId="35" fillId="0" borderId="69" xfId="0" applyNumberFormat="1" applyFont="1" applyBorder="1" applyAlignment="1">
      <alignment horizontal="center"/>
    </xf>
    <xf numFmtId="0" fontId="35" fillId="7" borderId="17" xfId="0" applyFont="1" applyFill="1" applyBorder="1" applyAlignment="1">
      <alignment horizontal="left" vertical="top" wrapText="1"/>
    </xf>
    <xf numFmtId="165" fontId="35" fillId="7" borderId="15" xfId="0" applyNumberFormat="1" applyFont="1" applyFill="1" applyBorder="1" applyAlignment="1">
      <alignment horizontal="center"/>
    </xf>
    <xf numFmtId="0" fontId="35" fillId="7" borderId="7" xfId="0" applyFont="1" applyFill="1" applyBorder="1" applyAlignment="1">
      <alignment horizontal="center"/>
    </xf>
    <xf numFmtId="0" fontId="35" fillId="7" borderId="21" xfId="0" applyFont="1" applyFill="1" applyBorder="1" applyAlignment="1">
      <alignment horizontal="center"/>
    </xf>
    <xf numFmtId="0" fontId="35" fillId="0" borderId="17" xfId="0" applyFont="1" applyBorder="1" applyAlignment="1">
      <alignment horizontal="left" vertical="top" wrapText="1"/>
    </xf>
    <xf numFmtId="165" fontId="35" fillId="0" borderId="15" xfId="0" applyNumberFormat="1" applyFont="1" applyBorder="1" applyAlignment="1">
      <alignment horizontal="center"/>
    </xf>
    <xf numFmtId="0" fontId="35" fillId="6" borderId="17" xfId="0" applyFont="1" applyFill="1" applyBorder="1" applyAlignment="1">
      <alignment horizontal="left" vertical="top" wrapText="1"/>
    </xf>
    <xf numFmtId="165" fontId="35" fillId="6" borderId="15" xfId="0" applyNumberFormat="1" applyFont="1" applyFill="1" applyBorder="1" applyAlignment="1">
      <alignment horizontal="center"/>
    </xf>
    <xf numFmtId="0" fontId="35" fillId="6" borderId="7" xfId="0" applyFont="1" applyFill="1" applyBorder="1" applyAlignment="1">
      <alignment horizontal="center"/>
    </xf>
    <xf numFmtId="0" fontId="35" fillId="6" borderId="21" xfId="0" applyFont="1" applyFill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6" borderId="9" xfId="0" applyFont="1" applyFill="1" applyBorder="1" applyAlignment="1">
      <alignment horizontal="center"/>
    </xf>
    <xf numFmtId="0" fontId="35" fillId="0" borderId="74" xfId="0" applyFont="1" applyBorder="1" applyAlignment="1">
      <alignment horizontal="left" vertical="top" wrapText="1"/>
    </xf>
    <xf numFmtId="0" fontId="35" fillId="0" borderId="79" xfId="0" applyFont="1" applyBorder="1" applyAlignment="1">
      <alignment horizontal="left" vertical="top" wrapText="1"/>
    </xf>
    <xf numFmtId="0" fontId="35" fillId="6" borderId="18" xfId="0" applyFont="1" applyFill="1" applyBorder="1" applyAlignment="1">
      <alignment horizontal="left" vertical="top" wrapText="1"/>
    </xf>
    <xf numFmtId="165" fontId="36" fillId="6" borderId="16" xfId="0" applyNumberFormat="1" applyFont="1" applyFill="1" applyBorder="1" applyAlignment="1">
      <alignment horizontal="center"/>
    </xf>
    <xf numFmtId="0" fontId="35" fillId="6" borderId="10" xfId="0" applyFont="1" applyFill="1" applyBorder="1" applyAlignment="1">
      <alignment horizontal="center"/>
    </xf>
    <xf numFmtId="0" fontId="35" fillId="6" borderId="23" xfId="0" applyFont="1" applyFill="1" applyBorder="1" applyAlignment="1">
      <alignment horizontal="center"/>
    </xf>
    <xf numFmtId="164" fontId="35" fillId="0" borderId="25" xfId="0" applyNumberFormat="1" applyFont="1" applyBorder="1" applyAlignment="1">
      <alignment horizontal="center"/>
    </xf>
    <xf numFmtId="164" fontId="35" fillId="0" borderId="13" xfId="0" applyNumberFormat="1" applyFont="1" applyBorder="1" applyAlignment="1">
      <alignment horizontal="center"/>
    </xf>
    <xf numFmtId="0" fontId="43" fillId="0" borderId="104" xfId="0" applyFont="1" applyBorder="1" applyAlignment="1">
      <alignment horizontal="left" vertical="top" wrapText="1"/>
    </xf>
    <xf numFmtId="0" fontId="35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91" xfId="0" applyFont="1" applyBorder="1"/>
    <xf numFmtId="0" fontId="35" fillId="0" borderId="92" xfId="0" applyFont="1" applyBorder="1"/>
    <xf numFmtId="0" fontId="35" fillId="0" borderId="74" xfId="0" applyFont="1" applyBorder="1" applyAlignment="1">
      <alignment horizontal="center"/>
    </xf>
    <xf numFmtId="0" fontId="35" fillId="0" borderId="39" xfId="0" applyFont="1" applyBorder="1" applyAlignment="1">
      <alignment horizontal="left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/>
    <xf numFmtId="0" fontId="35" fillId="0" borderId="116" xfId="0" applyFont="1" applyBorder="1" applyAlignment="1">
      <alignment horizontal="center" vertical="center"/>
    </xf>
    <xf numFmtId="0" fontId="35" fillId="0" borderId="117" xfId="0" applyFont="1" applyBorder="1"/>
    <xf numFmtId="0" fontId="45" fillId="0" borderId="85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6" fillId="0" borderId="12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141" xfId="0" applyFont="1" applyBorder="1" applyAlignment="1">
      <alignment horizontal="center" vertical="center"/>
    </xf>
    <xf numFmtId="0" fontId="35" fillId="0" borderId="42" xfId="0" applyFont="1" applyBorder="1"/>
    <xf numFmtId="0" fontId="47" fillId="0" borderId="34" xfId="0" applyFont="1" applyBorder="1" applyAlignment="1">
      <alignment horizontal="justify" vertical="center" wrapText="1"/>
    </xf>
    <xf numFmtId="0" fontId="47" fillId="0" borderId="78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35" xfId="0" applyFont="1" applyBorder="1" applyAlignment="1">
      <alignment horizontal="left" vertical="top" wrapText="1"/>
    </xf>
    <xf numFmtId="0" fontId="47" fillId="0" borderId="36" xfId="0" applyFont="1" applyBorder="1" applyAlignment="1">
      <alignment horizontal="left" vertical="top" wrapText="1"/>
    </xf>
    <xf numFmtId="0" fontId="47" fillId="0" borderId="96" xfId="0" applyFont="1" applyBorder="1" applyAlignment="1">
      <alignment horizontal="justify" vertical="center" wrapText="1"/>
    </xf>
    <xf numFmtId="0" fontId="47" fillId="0" borderId="82" xfId="0" applyFont="1" applyBorder="1" applyAlignment="1">
      <alignment horizontal="left" vertical="top" wrapText="1"/>
    </xf>
    <xf numFmtId="0" fontId="47" fillId="0" borderId="97" xfId="0" applyFont="1" applyBorder="1" applyAlignment="1">
      <alignment horizontal="left" vertical="top" wrapText="1"/>
    </xf>
    <xf numFmtId="0" fontId="47" fillId="0" borderId="98" xfId="0" applyFont="1" applyBorder="1" applyAlignment="1">
      <alignment horizontal="left" vertical="top" wrapText="1"/>
    </xf>
    <xf numFmtId="0" fontId="47" fillId="0" borderId="99" xfId="0" applyFont="1" applyBorder="1" applyAlignment="1">
      <alignment horizontal="left" vertical="top" wrapText="1"/>
    </xf>
    <xf numFmtId="0" fontId="47" fillId="0" borderId="118" xfId="0" applyFont="1" applyBorder="1" applyAlignment="1">
      <alignment horizontal="justify" vertical="center" wrapText="1"/>
    </xf>
    <xf numFmtId="0" fontId="47" fillId="0" borderId="140" xfId="0" applyFont="1" applyBorder="1" applyAlignment="1">
      <alignment horizontal="left" vertical="top" wrapText="1"/>
    </xf>
    <xf numFmtId="0" fontId="47" fillId="0" borderId="54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49" xfId="0" applyFont="1" applyBorder="1" applyAlignment="1">
      <alignment horizontal="left" vertical="top" wrapText="1"/>
    </xf>
    <xf numFmtId="0" fontId="47" fillId="0" borderId="34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/>
    </xf>
    <xf numFmtId="0" fontId="47" fillId="0" borderId="96" xfId="0" applyFont="1" applyBorder="1" applyAlignment="1">
      <alignment horizontal="left" vertical="top" wrapText="1"/>
    </xf>
    <xf numFmtId="0" fontId="47" fillId="0" borderId="97" xfId="0" applyFont="1" applyBorder="1" applyAlignment="1">
      <alignment horizontal="left" vertical="top"/>
    </xf>
    <xf numFmtId="0" fontId="5" fillId="0" borderId="89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29" fillId="0" borderId="83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45" fillId="0" borderId="15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68" xfId="0" applyFont="1" applyBorder="1" applyAlignment="1">
      <alignment vertical="center" wrapText="1"/>
    </xf>
    <xf numFmtId="0" fontId="45" fillId="0" borderId="60" xfId="0" applyFont="1" applyBorder="1" applyAlignment="1">
      <alignment vertical="center" wrapText="1"/>
    </xf>
    <xf numFmtId="0" fontId="45" fillId="0" borderId="94" xfId="0" applyFont="1" applyBorder="1" applyAlignment="1">
      <alignment vertical="center" wrapText="1"/>
    </xf>
    <xf numFmtId="0" fontId="45" fillId="0" borderId="69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5" fillId="0" borderId="85" xfId="0" applyFont="1" applyBorder="1" applyAlignment="1">
      <alignment vertical="center" wrapText="1"/>
    </xf>
    <xf numFmtId="0" fontId="4" fillId="4" borderId="111" xfId="0" applyFont="1" applyFill="1" applyBorder="1" applyAlignment="1">
      <alignment horizontal="center" vertical="center"/>
    </xf>
    <xf numFmtId="0" fontId="4" fillId="4" borderId="113" xfId="0" applyFont="1" applyFill="1" applyBorder="1" applyAlignment="1">
      <alignment horizontal="center" vertical="center"/>
    </xf>
    <xf numFmtId="0" fontId="1" fillId="4" borderId="111" xfId="0" applyFont="1" applyFill="1" applyBorder="1" applyAlignment="1">
      <alignment horizontal="left"/>
    </xf>
    <xf numFmtId="0" fontId="1" fillId="4" borderId="112" xfId="0" applyFont="1" applyFill="1" applyBorder="1" applyAlignment="1">
      <alignment horizontal="left"/>
    </xf>
    <xf numFmtId="0" fontId="1" fillId="4" borderId="113" xfId="0" applyFont="1" applyFill="1" applyBorder="1" applyAlignment="1">
      <alignment horizontal="left"/>
    </xf>
    <xf numFmtId="0" fontId="35" fillId="0" borderId="120" xfId="0" applyFont="1" applyBorder="1" applyAlignment="1">
      <alignment horizontal="left" vertical="top" wrapText="1"/>
    </xf>
    <xf numFmtId="0" fontId="35" fillId="0" borderId="121" xfId="0" applyFont="1" applyBorder="1" applyAlignment="1">
      <alignment horizontal="left" vertical="top" wrapText="1"/>
    </xf>
    <xf numFmtId="0" fontId="35" fillId="0" borderId="1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44" fillId="0" borderId="74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0" fontId="44" fillId="0" borderId="109" xfId="0" applyFont="1" applyFill="1" applyBorder="1" applyAlignment="1">
      <alignment horizontal="left" vertical="top" wrapText="1"/>
    </xf>
    <xf numFmtId="0" fontId="44" fillId="0" borderId="88" xfId="0" applyFont="1" applyFill="1" applyBorder="1" applyAlignment="1">
      <alignment horizontal="left" vertical="top" wrapText="1"/>
    </xf>
    <xf numFmtId="0" fontId="4" fillId="2" borderId="133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5" fillId="0" borderId="27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top" wrapText="1"/>
    </xf>
    <xf numFmtId="0" fontId="35" fillId="0" borderId="134" xfId="0" applyFont="1" applyBorder="1" applyAlignment="1">
      <alignment horizontal="left" vertical="top" wrapText="1"/>
    </xf>
    <xf numFmtId="0" fontId="35" fillId="0" borderId="42" xfId="0" applyFont="1" applyBorder="1" applyAlignment="1">
      <alignment horizontal="left" vertical="top" wrapText="1"/>
    </xf>
    <xf numFmtId="0" fontId="4" fillId="2" borderId="111" xfId="0" applyFont="1" applyFill="1" applyBorder="1" applyAlignment="1">
      <alignment horizontal="center" vertical="center" wrapText="1"/>
    </xf>
    <xf numFmtId="0" fontId="4" fillId="2" borderId="114" xfId="0" applyFont="1" applyFill="1" applyBorder="1" applyAlignment="1">
      <alignment horizontal="center" vertical="center" wrapText="1"/>
    </xf>
    <xf numFmtId="0" fontId="44" fillId="0" borderId="126" xfId="0" applyFont="1" applyFill="1" applyBorder="1" applyAlignment="1">
      <alignment horizontal="left" vertical="top" wrapText="1"/>
    </xf>
    <xf numFmtId="0" fontId="44" fillId="0" borderId="24" xfId="0" applyFont="1" applyFill="1" applyBorder="1" applyAlignment="1">
      <alignment horizontal="left" vertical="top" wrapText="1"/>
    </xf>
    <xf numFmtId="0" fontId="35" fillId="0" borderId="109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left" vertical="top" wrapText="1"/>
    </xf>
    <xf numFmtId="0" fontId="35" fillId="0" borderId="107" xfId="0" applyFont="1" applyBorder="1" applyAlignment="1">
      <alignment horizontal="left" vertical="top" wrapText="1"/>
    </xf>
    <xf numFmtId="0" fontId="35" fillId="0" borderId="88" xfId="0" applyFont="1" applyBorder="1" applyAlignment="1">
      <alignment horizontal="left" vertical="top" wrapText="1"/>
    </xf>
    <xf numFmtId="0" fontId="1" fillId="4" borderId="111" xfId="0" applyFont="1" applyFill="1" applyBorder="1" applyAlignment="1">
      <alignment horizontal="center" wrapText="1"/>
    </xf>
    <xf numFmtId="0" fontId="1" fillId="4" borderId="114" xfId="0" applyFont="1" applyFill="1" applyBorder="1" applyAlignment="1">
      <alignment horizontal="center" wrapText="1"/>
    </xf>
    <xf numFmtId="0" fontId="1" fillId="4" borderId="112" xfId="0" applyFont="1" applyFill="1" applyBorder="1" applyAlignment="1">
      <alignment horizontal="center"/>
    </xf>
    <xf numFmtId="0" fontId="1" fillId="4" borderId="113" xfId="0" applyFont="1" applyFill="1" applyBorder="1" applyAlignment="1">
      <alignment horizontal="center"/>
    </xf>
    <xf numFmtId="0" fontId="35" fillId="0" borderId="95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43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/>
    </xf>
    <xf numFmtId="0" fontId="35" fillId="0" borderId="124" xfId="0" applyFont="1" applyBorder="1" applyAlignment="1">
      <alignment horizontal="left" vertical="top" wrapText="1"/>
    </xf>
    <xf numFmtId="0" fontId="35" fillId="0" borderId="116" xfId="0" applyFont="1" applyBorder="1" applyAlignment="1">
      <alignment horizontal="left" vertical="top" wrapText="1"/>
    </xf>
    <xf numFmtId="0" fontId="35" fillId="0" borderId="117" xfId="0" applyFont="1" applyBorder="1" applyAlignment="1">
      <alignment horizontal="left" vertical="top" wrapText="1"/>
    </xf>
    <xf numFmtId="0" fontId="35" fillId="0" borderId="74" xfId="0" applyFont="1" applyBorder="1" applyAlignment="1">
      <alignment horizontal="left" vertical="top" wrapText="1"/>
    </xf>
    <xf numFmtId="0" fontId="35" fillId="0" borderId="38" xfId="0" applyFont="1" applyBorder="1" applyAlignment="1">
      <alignment horizontal="left" vertical="top" wrapText="1"/>
    </xf>
    <xf numFmtId="0" fontId="35" fillId="0" borderId="73" xfId="0" applyFont="1" applyBorder="1" applyAlignment="1">
      <alignment horizontal="left" vertical="top" wrapText="1"/>
    </xf>
    <xf numFmtId="0" fontId="35" fillId="0" borderId="98" xfId="0" applyFont="1" applyBorder="1" applyAlignment="1">
      <alignment horizontal="left" vertical="top" wrapText="1"/>
    </xf>
    <xf numFmtId="0" fontId="35" fillId="0" borderId="99" xfId="0" applyFont="1" applyBorder="1" applyAlignment="1">
      <alignment horizontal="left" vertical="top" wrapText="1"/>
    </xf>
    <xf numFmtId="0" fontId="35" fillId="0" borderId="108" xfId="0" applyFont="1" applyBorder="1" applyAlignment="1">
      <alignment horizontal="left" vertical="top" wrapText="1"/>
    </xf>
    <xf numFmtId="0" fontId="35" fillId="0" borderId="91" xfId="0" applyFont="1" applyBorder="1" applyAlignment="1">
      <alignment horizontal="left" vertical="top" wrapText="1"/>
    </xf>
    <xf numFmtId="0" fontId="35" fillId="0" borderId="92" xfId="0" applyFont="1" applyBorder="1" applyAlignment="1">
      <alignment horizontal="left" vertical="top" wrapText="1"/>
    </xf>
    <xf numFmtId="0" fontId="35" fillId="0" borderId="79" xfId="0" applyFont="1" applyBorder="1" applyAlignment="1">
      <alignment horizontal="left" vertical="top" wrapText="1"/>
    </xf>
    <xf numFmtId="0" fontId="35" fillId="7" borderId="74" xfId="0" applyFont="1" applyFill="1" applyBorder="1" applyAlignment="1">
      <alignment horizontal="left" vertical="top" wrapText="1"/>
    </xf>
    <xf numFmtId="0" fontId="35" fillId="7" borderId="79" xfId="0" applyFont="1" applyFill="1" applyBorder="1" applyAlignment="1">
      <alignment horizontal="left" vertical="top" wrapText="1"/>
    </xf>
    <xf numFmtId="0" fontId="35" fillId="0" borderId="82" xfId="0" applyFont="1" applyBorder="1" applyAlignment="1">
      <alignment horizontal="left" vertical="top" wrapText="1"/>
    </xf>
    <xf numFmtId="0" fontId="35" fillId="6" borderId="74" xfId="0" applyFont="1" applyFill="1" applyBorder="1" applyAlignment="1">
      <alignment horizontal="left" vertical="top" wrapText="1"/>
    </xf>
    <xf numFmtId="0" fontId="35" fillId="6" borderId="79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5" fillId="6" borderId="126" xfId="0" applyFont="1" applyFill="1" applyBorder="1" applyAlignment="1">
      <alignment horizontal="left" vertical="top" wrapText="1"/>
    </xf>
    <xf numFmtId="0" fontId="35" fillId="6" borderId="78" xfId="0" applyFont="1" applyFill="1" applyBorder="1" applyAlignment="1">
      <alignment horizontal="left" vertical="top" wrapText="1"/>
    </xf>
    <xf numFmtId="0" fontId="42" fillId="0" borderId="136" xfId="0" applyFont="1" applyBorder="1" applyAlignment="1">
      <alignment horizontal="center" vertical="center"/>
    </xf>
    <xf numFmtId="0" fontId="42" fillId="0" borderId="137" xfId="0" applyFont="1" applyBorder="1" applyAlignment="1">
      <alignment horizontal="center" vertical="center"/>
    </xf>
    <xf numFmtId="0" fontId="35" fillId="6" borderId="75" xfId="0" applyFont="1" applyFill="1" applyBorder="1" applyAlignment="1">
      <alignment horizontal="left" vertical="top" wrapText="1"/>
    </xf>
    <xf numFmtId="0" fontId="35" fillId="6" borderId="8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8" fillId="0" borderId="75" xfId="0" applyFont="1" applyBorder="1" applyAlignment="1">
      <alignment horizontal="left" vertical="center"/>
    </xf>
    <xf numFmtId="0" fontId="38" fillId="0" borderId="138" xfId="0" applyFont="1" applyBorder="1" applyAlignment="1">
      <alignment horizontal="left" vertical="center"/>
    </xf>
    <xf numFmtId="0" fontId="38" fillId="0" borderId="81" xfId="0" applyFont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textRotation="90" wrapText="1"/>
    </xf>
    <xf numFmtId="0" fontId="4" fillId="4" borderId="71" xfId="0" applyFont="1" applyFill="1" applyBorder="1" applyAlignment="1">
      <alignment horizontal="center" textRotation="90" wrapText="1"/>
    </xf>
    <xf numFmtId="0" fontId="19" fillId="3" borderId="53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88" xfId="0" applyFont="1" applyBorder="1" applyAlignment="1">
      <alignment vertical="center" wrapText="1"/>
    </xf>
    <xf numFmtId="0" fontId="45" fillId="0" borderId="46" xfId="0" applyFont="1" applyBorder="1" applyAlignment="1">
      <alignment vertical="center" wrapText="1"/>
    </xf>
    <xf numFmtId="0" fontId="45" fillId="0" borderId="47" xfId="0" applyFont="1" applyBorder="1" applyAlignment="1">
      <alignment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top" wrapText="1"/>
    </xf>
    <xf numFmtId="0" fontId="48" fillId="0" borderId="7" xfId="0" applyFont="1" applyBorder="1" applyAlignment="1">
      <alignment vertical="top" wrapText="1"/>
    </xf>
    <xf numFmtId="0" fontId="48" fillId="0" borderId="45" xfId="0" applyFont="1" applyBorder="1" applyAlignment="1">
      <alignment vertical="top" wrapText="1"/>
    </xf>
    <xf numFmtId="0" fontId="45" fillId="0" borderId="68" xfId="0" applyFont="1" applyBorder="1" applyAlignment="1">
      <alignment vertical="center" wrapText="1"/>
    </xf>
    <xf numFmtId="0" fontId="45" fillId="0" borderId="60" xfId="0" applyFont="1" applyBorder="1" applyAlignment="1">
      <alignment vertical="center" wrapText="1"/>
    </xf>
    <xf numFmtId="0" fontId="45" fillId="0" borderId="94" xfId="0" applyFont="1" applyBorder="1" applyAlignment="1">
      <alignment vertical="center" wrapText="1"/>
    </xf>
    <xf numFmtId="0" fontId="2" fillId="4" borderId="9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29" fillId="0" borderId="83" xfId="0" applyFont="1" applyBorder="1" applyAlignment="1">
      <alignment vertical="top" wrapText="1"/>
    </xf>
    <xf numFmtId="0" fontId="49" fillId="0" borderId="29" xfId="0" applyFont="1" applyBorder="1" applyAlignment="1">
      <alignment horizontal="left"/>
    </xf>
    <xf numFmtId="0" fontId="2" fillId="4" borderId="90" xfId="0" applyFont="1" applyFill="1" applyBorder="1" applyAlignment="1">
      <alignment horizontal="center" vertical="center" wrapText="1"/>
    </xf>
    <xf numFmtId="0" fontId="2" fillId="4" borderId="91" xfId="0" applyFont="1" applyFill="1" applyBorder="1" applyAlignment="1">
      <alignment horizontal="center" vertical="center" wrapText="1"/>
    </xf>
    <xf numFmtId="0" fontId="2" fillId="4" borderId="92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5" fillId="0" borderId="69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5" fillId="0" borderId="85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29" fillId="0" borderId="15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30" fillId="4" borderId="115" xfId="0" applyFont="1" applyFill="1" applyBorder="1" applyAlignment="1">
      <alignment horizontal="center" vertical="center"/>
    </xf>
    <xf numFmtId="0" fontId="30" fillId="4" borderId="118" xfId="0" applyFont="1" applyFill="1" applyBorder="1" applyAlignment="1">
      <alignment horizontal="center" vertical="center"/>
    </xf>
    <xf numFmtId="0" fontId="30" fillId="4" borderId="96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/>
    </xf>
    <xf numFmtId="0" fontId="5" fillId="0" borderId="117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17" xfId="0" applyBorder="1"/>
    <xf numFmtId="0" fontId="0" fillId="0" borderId="39" xfId="0" applyBorder="1"/>
    <xf numFmtId="0" fontId="0" fillId="0" borderId="0" xfId="0" applyBorder="1" applyAlignment="1">
      <alignment horizontal="center"/>
    </xf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 de</a:t>
            </a:r>
            <a:r>
              <a:rPr lang="en-US" baseline="0"/>
              <a:t> l'expédition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'Planification itinéraire'!$B$3:$B$22</c:f>
              <c:numCache>
                <c:formatCode>0.000</c:formatCode>
                <c:ptCount val="20"/>
                <c:pt idx="0">
                  <c:v>0</c:v>
                </c:pt>
              </c:numCache>
            </c:numRef>
          </c:xVal>
          <c:yVal>
            <c:numRef>
              <c:f>'Planification itinéraire'!$C$3:$C$22</c:f>
              <c:numCache>
                <c:formatCode>General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291264"/>
        <c:axId val="564292416"/>
      </c:scatterChart>
      <c:valAx>
        <c:axId val="564291264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Distance (km)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564292416"/>
        <c:crosses val="autoZero"/>
        <c:crossBetween val="midCat"/>
        <c:majorUnit val="1"/>
        <c:minorUnit val="0.5"/>
      </c:valAx>
      <c:valAx>
        <c:axId val="56429241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Altitude (m)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564291264"/>
        <c:crosses val="autoZero"/>
        <c:crossBetween val="midCat"/>
        <c:majorUnit val="50"/>
        <c:minorUnit val="2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35</xdr:row>
      <xdr:rowOff>104775</xdr:rowOff>
    </xdr:from>
    <xdr:to>
      <xdr:col>5</xdr:col>
      <xdr:colOff>1009651</xdr:colOff>
      <xdr:row>60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-1600200</xdr:colOff>
      <xdr:row>72</xdr:row>
      <xdr:rowOff>146685</xdr:rowOff>
    </xdr:from>
    <xdr:to>
      <xdr:col>0</xdr:col>
      <xdr:colOff>-1600200</xdr:colOff>
      <xdr:row>79</xdr:row>
      <xdr:rowOff>184785</xdr:rowOff>
    </xdr:to>
    <xdr:cxnSp macro="">
      <xdr:nvCxnSpPr>
        <xdr:cNvPr id="4" name="Line 187"/>
        <xdr:cNvCxnSpPr>
          <a:cxnSpLocks noChangeShapeType="1"/>
        </xdr:cNvCxnSpPr>
      </xdr:nvCxnSpPr>
      <xdr:spPr bwMode="auto">
        <a:xfrm flipH="1" flipV="1">
          <a:off x="-1600200" y="7261860"/>
          <a:ext cx="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22</xdr:row>
      <xdr:rowOff>38101</xdr:rowOff>
    </xdr:from>
    <xdr:to>
      <xdr:col>22</xdr:col>
      <xdr:colOff>66675</xdr:colOff>
      <xdr:row>39</xdr:row>
      <xdr:rowOff>95123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0675" y="5334001"/>
          <a:ext cx="6000750" cy="4190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not-kayak.qc.ca/info_debit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c-sc.gc.ca/fn-an/alt_formats/pdf/nutrition/fiche-nutri-data/nvscf-vnqau-fra.pdf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youtube.com/watch?v=Q537QExEQLo" TargetMode="External"/><Relationship Id="rId1" Type="http://schemas.openxmlformats.org/officeDocument/2006/relationships/hyperlink" Target="https://www.youtube.com/watch?v=Q537QExEQL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view="pageLayout" zoomScaleNormal="100" workbookViewId="0"/>
  </sheetViews>
  <sheetFormatPr baseColWidth="10" defaultRowHeight="15" x14ac:dyDescent="0.25"/>
  <cols>
    <col min="1" max="1" width="6.42578125" customWidth="1"/>
    <col min="2" max="2" width="21.85546875" customWidth="1"/>
    <col min="3" max="6" width="26.28515625" customWidth="1"/>
  </cols>
  <sheetData>
    <row r="1" spans="1:10" ht="46.5" thickTop="1" thickBot="1" x14ac:dyDescent="0.3">
      <c r="A1" s="14" t="s">
        <v>140</v>
      </c>
      <c r="B1" s="110" t="s">
        <v>221</v>
      </c>
      <c r="C1" s="15" t="s">
        <v>147</v>
      </c>
      <c r="D1" s="116" t="s">
        <v>110</v>
      </c>
      <c r="E1" s="117" t="s">
        <v>13</v>
      </c>
      <c r="F1" s="118" t="s">
        <v>148</v>
      </c>
    </row>
    <row r="2" spans="1:10" s="13" customFormat="1" ht="15.75" x14ac:dyDescent="0.25">
      <c r="A2" s="319"/>
      <c r="B2" s="320" t="s">
        <v>248</v>
      </c>
      <c r="C2" s="321"/>
      <c r="D2" s="322"/>
      <c r="E2" s="321"/>
      <c r="F2" s="323"/>
      <c r="G2"/>
      <c r="H2"/>
      <c r="I2"/>
      <c r="J2"/>
    </row>
    <row r="3" spans="1:10" s="13" customFormat="1" ht="15.75" x14ac:dyDescent="0.25">
      <c r="A3" s="324"/>
      <c r="B3" s="325"/>
      <c r="C3" s="326"/>
      <c r="D3" s="327"/>
      <c r="E3" s="326"/>
      <c r="F3" s="328"/>
      <c r="G3"/>
      <c r="H3"/>
      <c r="I3"/>
      <c r="J3"/>
    </row>
    <row r="4" spans="1:10" s="13" customFormat="1" ht="15.75" x14ac:dyDescent="0.25">
      <c r="A4" s="324"/>
      <c r="B4" s="325"/>
      <c r="C4" s="326"/>
      <c r="D4" s="327"/>
      <c r="E4" s="326"/>
      <c r="F4" s="328"/>
      <c r="G4"/>
      <c r="H4"/>
      <c r="I4"/>
      <c r="J4"/>
    </row>
    <row r="5" spans="1:10" s="13" customFormat="1" ht="15.75" x14ac:dyDescent="0.25">
      <c r="A5" s="324"/>
      <c r="B5" s="325"/>
      <c r="C5" s="326"/>
      <c r="D5" s="327"/>
      <c r="E5" s="326"/>
      <c r="F5" s="328"/>
      <c r="G5"/>
      <c r="H5"/>
      <c r="I5"/>
      <c r="J5"/>
    </row>
    <row r="6" spans="1:10" s="13" customFormat="1" ht="15.75" x14ac:dyDescent="0.25">
      <c r="A6" s="324"/>
      <c r="B6" s="325"/>
      <c r="C6" s="326"/>
      <c r="D6" s="327"/>
      <c r="E6" s="326"/>
      <c r="F6" s="328"/>
      <c r="G6"/>
      <c r="H6"/>
      <c r="I6"/>
      <c r="J6"/>
    </row>
    <row r="7" spans="1:10" s="13" customFormat="1" ht="15.75" x14ac:dyDescent="0.25">
      <c r="A7" s="324"/>
      <c r="B7" s="325"/>
      <c r="C7" s="326"/>
      <c r="D7" s="327"/>
      <c r="E7" s="326"/>
      <c r="F7" s="328"/>
      <c r="G7"/>
      <c r="H7"/>
      <c r="I7"/>
      <c r="J7"/>
    </row>
    <row r="8" spans="1:10" s="13" customFormat="1" ht="15.75" x14ac:dyDescent="0.25">
      <c r="A8" s="324"/>
      <c r="B8" s="325"/>
      <c r="C8" s="326"/>
      <c r="D8" s="327"/>
      <c r="E8" s="326"/>
      <c r="F8" s="328"/>
      <c r="G8"/>
      <c r="H8"/>
      <c r="I8"/>
      <c r="J8"/>
    </row>
    <row r="9" spans="1:10" s="13" customFormat="1" ht="16.5" thickBot="1" x14ac:dyDescent="0.3">
      <c r="A9" s="329"/>
      <c r="B9" s="330"/>
      <c r="C9" s="331"/>
      <c r="D9" s="332"/>
      <c r="E9" s="331"/>
      <c r="F9" s="333"/>
      <c r="G9"/>
      <c r="H9"/>
      <c r="I9"/>
      <c r="J9"/>
    </row>
    <row r="10" spans="1:10" s="13" customFormat="1" ht="17.25" thickTop="1" thickBot="1" x14ac:dyDescent="0.3">
      <c r="A10" s="179"/>
      <c r="B10" s="180"/>
      <c r="C10" s="180"/>
      <c r="D10" s="180"/>
      <c r="E10" s="180"/>
      <c r="F10" s="180"/>
      <c r="G10"/>
      <c r="H10"/>
      <c r="I10"/>
      <c r="J10"/>
    </row>
    <row r="11" spans="1:10" s="13" customFormat="1" ht="17.25" thickTop="1" thickBot="1" x14ac:dyDescent="0.3">
      <c r="A11" s="353" t="s">
        <v>180</v>
      </c>
      <c r="B11" s="354"/>
      <c r="C11" s="354"/>
      <c r="D11" s="354"/>
      <c r="E11" s="354"/>
      <c r="F11" s="355"/>
      <c r="G11"/>
      <c r="H11"/>
      <c r="I11"/>
      <c r="J11"/>
    </row>
    <row r="12" spans="1:10" ht="15.75" thickBot="1" x14ac:dyDescent="0.3">
      <c r="A12" s="356"/>
      <c r="B12" s="357"/>
      <c r="C12" s="357"/>
      <c r="D12" s="357"/>
      <c r="E12" s="357"/>
      <c r="F12" s="358"/>
    </row>
    <row r="13" spans="1:10" ht="15.75" thickTop="1" x14ac:dyDescent="0.25">
      <c r="A13" s="133"/>
      <c r="B13" s="133"/>
      <c r="C13" s="134"/>
      <c r="D13" s="133"/>
      <c r="E13" s="133"/>
      <c r="F13" s="133"/>
    </row>
    <row r="14" spans="1:10" ht="27" thickBot="1" x14ac:dyDescent="0.45">
      <c r="A14" s="359" t="s">
        <v>178</v>
      </c>
      <c r="B14" s="360"/>
      <c r="C14" s="360"/>
    </row>
    <row r="15" spans="1:10" ht="48.75" thickTop="1" thickBot="1" x14ac:dyDescent="0.3">
      <c r="A15" s="17"/>
      <c r="B15" s="14" t="s">
        <v>221</v>
      </c>
      <c r="C15" s="110" t="s">
        <v>179</v>
      </c>
      <c r="D15" s="110" t="s">
        <v>151</v>
      </c>
      <c r="E15" s="110" t="s">
        <v>150</v>
      </c>
      <c r="F15" s="110" t="s">
        <v>149</v>
      </c>
    </row>
    <row r="16" spans="1:10" x14ac:dyDescent="0.25">
      <c r="B16" s="334"/>
      <c r="C16" s="320"/>
      <c r="D16" s="335"/>
      <c r="E16" s="322"/>
      <c r="F16" s="321"/>
    </row>
    <row r="17" spans="2:6" x14ac:dyDescent="0.25">
      <c r="B17" s="336"/>
      <c r="C17" s="325"/>
      <c r="D17" s="337"/>
      <c r="E17" s="327"/>
      <c r="F17" s="326"/>
    </row>
    <row r="18" spans="2:6" x14ac:dyDescent="0.25">
      <c r="B18" s="336"/>
      <c r="C18" s="325"/>
      <c r="D18" s="337"/>
      <c r="E18" s="327"/>
      <c r="F18" s="326"/>
    </row>
    <row r="19" spans="2:6" x14ac:dyDescent="0.25">
      <c r="B19" s="336"/>
      <c r="C19" s="325"/>
      <c r="D19" s="337"/>
      <c r="E19" s="327"/>
      <c r="F19" s="326"/>
    </row>
    <row r="20" spans="2:6" x14ac:dyDescent="0.25">
      <c r="B20" s="336"/>
      <c r="C20" s="325"/>
      <c r="D20" s="337"/>
      <c r="E20" s="327"/>
      <c r="F20" s="326"/>
    </row>
    <row r="21" spans="2:6" x14ac:dyDescent="0.25">
      <c r="B21" s="336"/>
      <c r="C21" s="325"/>
      <c r="D21" s="337"/>
      <c r="E21" s="327"/>
      <c r="F21" s="326"/>
    </row>
    <row r="22" spans="2:6" x14ac:dyDescent="0.25">
      <c r="B22" s="336"/>
      <c r="C22" s="325"/>
      <c r="D22" s="337"/>
      <c r="E22" s="327"/>
      <c r="F22" s="326"/>
    </row>
    <row r="23" spans="2:6" x14ac:dyDescent="0.25">
      <c r="B23" s="336"/>
      <c r="C23" s="325"/>
      <c r="D23" s="337"/>
      <c r="E23" s="327"/>
      <c r="F23" s="326"/>
    </row>
  </sheetData>
  <mergeCells count="3">
    <mergeCell ref="A11:F11"/>
    <mergeCell ref="A12:F12"/>
    <mergeCell ref="A14:C14"/>
  </mergeCells>
  <pageMargins left="0.25" right="0.25" top="0.75" bottom="0.75" header="0.3" footer="0.3"/>
  <pageSetup orientation="landscape" r:id="rId1"/>
  <headerFooter>
    <oddHeader>&amp;C&amp;"-,Gras"&amp;18Description des participants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zoomScaleNormal="100" workbookViewId="0">
      <selection sqref="A1:C1"/>
    </sheetView>
  </sheetViews>
  <sheetFormatPr baseColWidth="10" defaultRowHeight="15" x14ac:dyDescent="0.25"/>
  <cols>
    <col min="1" max="1" width="36.140625" customWidth="1"/>
    <col min="2" max="3" width="29.28515625" customWidth="1"/>
    <col min="4" max="5" width="26.28515625" customWidth="1"/>
    <col min="8" max="8" width="49.7109375" customWidth="1"/>
  </cols>
  <sheetData>
    <row r="1" spans="1:6" ht="31.5" x14ac:dyDescent="0.5">
      <c r="A1" s="369" t="s">
        <v>185</v>
      </c>
      <c r="B1" s="369"/>
      <c r="C1" s="369"/>
    </row>
    <row r="2" spans="1:6" x14ac:dyDescent="0.25">
      <c r="A2" t="s">
        <v>155</v>
      </c>
    </row>
    <row r="3" spans="1:6" ht="15.75" thickBot="1" x14ac:dyDescent="0.3"/>
    <row r="4" spans="1:6" ht="15.75" thickTop="1" x14ac:dyDescent="0.25">
      <c r="A4" s="120" t="s">
        <v>242</v>
      </c>
      <c r="B4" s="401"/>
      <c r="C4" s="402"/>
      <c r="D4" s="403"/>
      <c r="E4" s="185" t="s">
        <v>229</v>
      </c>
      <c r="F4" s="184"/>
    </row>
    <row r="5" spans="1:6" x14ac:dyDescent="0.25">
      <c r="A5" s="121" t="s">
        <v>243</v>
      </c>
      <c r="B5" s="396"/>
      <c r="C5" s="397"/>
      <c r="D5" s="373"/>
      <c r="E5" s="185" t="s">
        <v>244</v>
      </c>
      <c r="F5" s="184"/>
    </row>
    <row r="6" spans="1:6" x14ac:dyDescent="0.25">
      <c r="A6" s="186" t="s">
        <v>153</v>
      </c>
      <c r="B6" s="398"/>
      <c r="C6" s="399"/>
      <c r="D6" s="400"/>
      <c r="E6" s="185" t="s">
        <v>245</v>
      </c>
    </row>
    <row r="7" spans="1:6" x14ac:dyDescent="0.25">
      <c r="A7" s="121" t="s">
        <v>154</v>
      </c>
      <c r="B7" s="396"/>
      <c r="C7" s="397"/>
      <c r="D7" s="373"/>
      <c r="E7" s="185" t="s">
        <v>246</v>
      </c>
    </row>
    <row r="8" spans="1:6" x14ac:dyDescent="0.25">
      <c r="A8" s="121" t="s">
        <v>134</v>
      </c>
      <c r="B8" s="396"/>
      <c r="C8" s="397"/>
      <c r="D8" s="373"/>
      <c r="E8" s="185" t="s">
        <v>247</v>
      </c>
    </row>
    <row r="9" spans="1:6" x14ac:dyDescent="0.25">
      <c r="A9" s="121" t="s">
        <v>141</v>
      </c>
      <c r="B9" s="396"/>
      <c r="C9" s="397"/>
      <c r="D9" s="373"/>
      <c r="E9" s="122"/>
    </row>
    <row r="10" spans="1:6" x14ac:dyDescent="0.25">
      <c r="A10" s="121" t="s">
        <v>219</v>
      </c>
      <c r="B10" s="396"/>
      <c r="C10" s="397"/>
      <c r="D10" s="373"/>
      <c r="E10" s="122"/>
    </row>
    <row r="11" spans="1:6" ht="30" x14ac:dyDescent="0.25">
      <c r="A11" s="121" t="s">
        <v>157</v>
      </c>
      <c r="B11" s="396"/>
      <c r="C11" s="397"/>
      <c r="D11" s="373"/>
      <c r="E11" s="122"/>
    </row>
    <row r="12" spans="1:6" ht="30" x14ac:dyDescent="0.25">
      <c r="A12" s="135" t="s">
        <v>158</v>
      </c>
      <c r="B12" s="393"/>
      <c r="C12" s="394"/>
      <c r="D12" s="395"/>
      <c r="E12" s="122"/>
    </row>
    <row r="13" spans="1:6" ht="15.75" thickBot="1" x14ac:dyDescent="0.3">
      <c r="A13" s="119" t="s">
        <v>183</v>
      </c>
      <c r="B13" s="380"/>
      <c r="C13" s="381"/>
      <c r="D13" s="375"/>
      <c r="E13" s="122"/>
    </row>
    <row r="14" spans="1:6" ht="15.75" thickTop="1" x14ac:dyDescent="0.25">
      <c r="E14" s="122"/>
    </row>
    <row r="15" spans="1:6" ht="31.5" x14ac:dyDescent="0.5">
      <c r="A15" s="369" t="s">
        <v>14</v>
      </c>
      <c r="B15" s="369"/>
      <c r="C15" s="369"/>
    </row>
    <row r="16" spans="1:6" x14ac:dyDescent="0.25">
      <c r="A16" s="16" t="s">
        <v>165</v>
      </c>
    </row>
    <row r="17" spans="1:4" ht="16.5" thickBot="1" x14ac:dyDescent="0.3">
      <c r="A17" s="112" t="s">
        <v>146</v>
      </c>
    </row>
    <row r="18" spans="1:4" ht="33" thickTop="1" thickBot="1" x14ac:dyDescent="0.3">
      <c r="A18" s="113" t="s">
        <v>211</v>
      </c>
      <c r="B18" s="114" t="s">
        <v>209</v>
      </c>
      <c r="C18" s="115" t="s">
        <v>210</v>
      </c>
    </row>
    <row r="19" spans="1:4" ht="20.25" thickBot="1" x14ac:dyDescent="0.3">
      <c r="A19" s="297"/>
      <c r="B19" s="298"/>
      <c r="C19" s="299"/>
    </row>
    <row r="20" spans="1:4" ht="15.75" thickTop="1" x14ac:dyDescent="0.25"/>
    <row r="21" spans="1:4" ht="32.25" thickBot="1" x14ac:dyDescent="0.55000000000000004">
      <c r="A21" s="392" t="s">
        <v>170</v>
      </c>
      <c r="B21" s="392"/>
      <c r="C21" s="392"/>
    </row>
    <row r="22" spans="1:4" ht="15.75" thickTop="1" x14ac:dyDescent="0.25">
      <c r="A22" s="123" t="s">
        <v>167</v>
      </c>
      <c r="B22" s="300" t="s">
        <v>168</v>
      </c>
      <c r="C22" s="301"/>
    </row>
    <row r="23" spans="1:4" x14ac:dyDescent="0.25">
      <c r="A23" s="125" t="s">
        <v>182</v>
      </c>
      <c r="B23" s="302"/>
      <c r="C23" s="303" t="s">
        <v>169</v>
      </c>
    </row>
    <row r="24" spans="1:4" ht="15.75" thickBot="1" x14ac:dyDescent="0.3">
      <c r="A24" s="126" t="s">
        <v>181</v>
      </c>
      <c r="B24" s="380"/>
      <c r="C24" s="375"/>
    </row>
    <row r="25" spans="1:4" ht="16.5" thickTop="1" thickBot="1" x14ac:dyDescent="0.3">
      <c r="A25" s="130"/>
      <c r="B25" s="131"/>
      <c r="C25" s="132"/>
    </row>
    <row r="26" spans="1:4" ht="15.75" thickTop="1" x14ac:dyDescent="0.25">
      <c r="A26" s="123" t="s">
        <v>166</v>
      </c>
      <c r="B26" s="300" t="s">
        <v>171</v>
      </c>
      <c r="C26" s="301"/>
    </row>
    <row r="27" spans="1:4" x14ac:dyDescent="0.25">
      <c r="A27" s="127" t="s">
        <v>172</v>
      </c>
      <c r="B27" s="304"/>
      <c r="C27" s="305"/>
    </row>
    <row r="28" spans="1:4" x14ac:dyDescent="0.25">
      <c r="A28" s="125" t="s">
        <v>173</v>
      </c>
      <c r="B28" s="306"/>
      <c r="C28" s="307"/>
    </row>
    <row r="29" spans="1:4" ht="15.75" thickBot="1" x14ac:dyDescent="0.3">
      <c r="A29" s="124" t="s">
        <v>208</v>
      </c>
      <c r="B29" s="380"/>
      <c r="C29" s="375"/>
    </row>
    <row r="30" spans="1:4" ht="15.75" thickTop="1" x14ac:dyDescent="0.25"/>
    <row r="31" spans="1:4" ht="32.25" thickBot="1" x14ac:dyDescent="0.55000000000000004">
      <c r="A31" s="392" t="s">
        <v>156</v>
      </c>
      <c r="B31" s="392"/>
    </row>
    <row r="32" spans="1:4" ht="16.5" thickTop="1" thickBot="1" x14ac:dyDescent="0.3">
      <c r="A32" s="384" t="s">
        <v>156</v>
      </c>
      <c r="B32" s="385"/>
      <c r="C32" s="386" t="s">
        <v>159</v>
      </c>
      <c r="D32" s="387"/>
    </row>
    <row r="33" spans="1:4" x14ac:dyDescent="0.25">
      <c r="A33" s="388"/>
      <c r="B33" s="389"/>
      <c r="C33" s="370"/>
      <c r="D33" s="371"/>
    </row>
    <row r="34" spans="1:4" x14ac:dyDescent="0.25">
      <c r="A34" s="390"/>
      <c r="B34" s="391"/>
      <c r="C34" s="372"/>
      <c r="D34" s="373"/>
    </row>
    <row r="35" spans="1:4" x14ac:dyDescent="0.25">
      <c r="A35" s="390"/>
      <c r="B35" s="391"/>
      <c r="C35" s="372"/>
      <c r="D35" s="373"/>
    </row>
    <row r="36" spans="1:4" ht="15.75" thickBot="1" x14ac:dyDescent="0.3">
      <c r="A36" s="382"/>
      <c r="B36" s="383"/>
      <c r="C36" s="374"/>
      <c r="D36" s="375"/>
    </row>
    <row r="37" spans="1:4" ht="15.75" thickTop="1" x14ac:dyDescent="0.25"/>
    <row r="38" spans="1:4" ht="32.25" thickBot="1" x14ac:dyDescent="0.55000000000000004">
      <c r="A38" s="12" t="s">
        <v>194</v>
      </c>
    </row>
    <row r="39" spans="1:4" ht="16.5" thickTop="1" thickBot="1" x14ac:dyDescent="0.3">
      <c r="A39" s="136"/>
      <c r="B39" s="376" t="s">
        <v>186</v>
      </c>
      <c r="C39" s="377"/>
      <c r="D39" s="141" t="s">
        <v>187</v>
      </c>
    </row>
    <row r="40" spans="1:4" ht="30.75" thickTop="1" x14ac:dyDescent="0.25">
      <c r="A40" s="138" t="s">
        <v>188</v>
      </c>
      <c r="B40" s="378"/>
      <c r="C40" s="379"/>
      <c r="D40" s="308"/>
    </row>
    <row r="41" spans="1:4" x14ac:dyDescent="0.25">
      <c r="A41" s="139" t="s">
        <v>189</v>
      </c>
      <c r="B41" s="363"/>
      <c r="C41" s="364"/>
      <c r="D41" s="309"/>
    </row>
    <row r="42" spans="1:4" ht="30" x14ac:dyDescent="0.25">
      <c r="A42" s="139" t="s">
        <v>190</v>
      </c>
      <c r="B42" s="363"/>
      <c r="C42" s="364"/>
      <c r="D42" s="309"/>
    </row>
    <row r="43" spans="1:4" x14ac:dyDescent="0.25">
      <c r="A43" s="139" t="s">
        <v>191</v>
      </c>
      <c r="B43" s="363"/>
      <c r="C43" s="364"/>
      <c r="D43" s="309"/>
    </row>
    <row r="44" spans="1:4" ht="15.75" thickBot="1" x14ac:dyDescent="0.3">
      <c r="A44" s="140" t="s">
        <v>192</v>
      </c>
      <c r="B44" s="365"/>
      <c r="C44" s="366"/>
      <c r="D44" s="310"/>
    </row>
    <row r="45" spans="1:4" ht="20.25" thickTop="1" thickBot="1" x14ac:dyDescent="0.3">
      <c r="A45" s="109"/>
      <c r="B45" s="109"/>
      <c r="C45" s="137" t="s">
        <v>38</v>
      </c>
      <c r="D45" s="311"/>
    </row>
    <row r="46" spans="1:4" ht="19.5" thickBot="1" x14ac:dyDescent="0.3">
      <c r="A46" s="109"/>
      <c r="B46" s="109"/>
      <c r="C46" s="137" t="s">
        <v>193</v>
      </c>
      <c r="D46" s="312"/>
    </row>
    <row r="47" spans="1:4" ht="15.75" thickTop="1" x14ac:dyDescent="0.25"/>
    <row r="48" spans="1:4" ht="32.25" thickBot="1" x14ac:dyDescent="0.55000000000000004">
      <c r="A48" s="369" t="s">
        <v>184</v>
      </c>
      <c r="B48" s="369"/>
    </row>
    <row r="49" spans="1:4" ht="16.5" thickTop="1" thickBot="1" x14ac:dyDescent="0.3">
      <c r="A49" s="158"/>
      <c r="B49" s="157" t="s">
        <v>202</v>
      </c>
      <c r="C49" s="367" t="s">
        <v>203</v>
      </c>
      <c r="D49" s="368"/>
    </row>
    <row r="50" spans="1:4" ht="15.75" thickTop="1" x14ac:dyDescent="0.25">
      <c r="A50" s="155" t="s">
        <v>207</v>
      </c>
      <c r="B50" s="313"/>
      <c r="C50" s="370"/>
      <c r="D50" s="371"/>
    </row>
    <row r="51" spans="1:4" x14ac:dyDescent="0.25">
      <c r="A51" s="159" t="s">
        <v>204</v>
      </c>
      <c r="B51" s="313"/>
      <c r="C51" s="372"/>
      <c r="D51" s="373"/>
    </row>
    <row r="52" spans="1:4" x14ac:dyDescent="0.25">
      <c r="A52" s="153" t="s">
        <v>160</v>
      </c>
      <c r="B52" s="313"/>
      <c r="C52" s="372"/>
      <c r="D52" s="373"/>
    </row>
    <row r="53" spans="1:4" x14ac:dyDescent="0.25">
      <c r="A53" s="153" t="s">
        <v>220</v>
      </c>
      <c r="B53" s="313"/>
      <c r="C53" s="372"/>
      <c r="D53" s="373"/>
    </row>
    <row r="54" spans="1:4" x14ac:dyDescent="0.25">
      <c r="A54" s="153" t="s">
        <v>205</v>
      </c>
      <c r="B54" s="314"/>
      <c r="C54" s="372"/>
      <c r="D54" s="373"/>
    </row>
    <row r="55" spans="1:4" x14ac:dyDescent="0.25">
      <c r="A55" s="156" t="s">
        <v>206</v>
      </c>
      <c r="B55" s="315"/>
      <c r="C55" s="372"/>
      <c r="D55" s="373"/>
    </row>
    <row r="56" spans="1:4" ht="15.75" thickBot="1" x14ac:dyDescent="0.3">
      <c r="A56" s="154" t="s">
        <v>212</v>
      </c>
      <c r="B56" s="316"/>
      <c r="C56" s="374"/>
      <c r="D56" s="375"/>
    </row>
    <row r="57" spans="1:4" ht="15.75" thickTop="1" x14ac:dyDescent="0.25"/>
    <row r="58" spans="1:4" ht="31.5" x14ac:dyDescent="0.5">
      <c r="A58" s="183" t="s">
        <v>237</v>
      </c>
      <c r="B58" s="183"/>
    </row>
    <row r="59" spans="1:4" x14ac:dyDescent="0.25">
      <c r="A59" s="362" t="s">
        <v>235</v>
      </c>
      <c r="B59" s="362"/>
      <c r="C59" s="362"/>
      <c r="D59" s="362"/>
    </row>
    <row r="60" spans="1:4" x14ac:dyDescent="0.25">
      <c r="A60" s="361" t="s">
        <v>238</v>
      </c>
      <c r="B60" s="361"/>
      <c r="C60" s="361"/>
      <c r="D60" s="361"/>
    </row>
    <row r="61" spans="1:4" ht="31.5" customHeight="1" thickBot="1" x14ac:dyDescent="0.3">
      <c r="A61" s="74" t="s">
        <v>233</v>
      </c>
    </row>
    <row r="62" spans="1:4" ht="15.75" thickTop="1" x14ac:dyDescent="0.25">
      <c r="A62" s="181" t="s">
        <v>232</v>
      </c>
      <c r="B62" s="317"/>
      <c r="C62" s="182" t="s">
        <v>234</v>
      </c>
    </row>
    <row r="63" spans="1:4" ht="15.75" thickBot="1" x14ac:dyDescent="0.3">
      <c r="A63" s="154" t="s">
        <v>236</v>
      </c>
      <c r="B63" s="318"/>
    </row>
    <row r="64" spans="1:4" ht="15.75" thickTop="1" x14ac:dyDescent="0.25"/>
  </sheetData>
  <mergeCells count="43">
    <mergeCell ref="B12:D12"/>
    <mergeCell ref="B10:D10"/>
    <mergeCell ref="B29:C29"/>
    <mergeCell ref="A1:C1"/>
    <mergeCell ref="A35:B35"/>
    <mergeCell ref="C35:D35"/>
    <mergeCell ref="B6:D6"/>
    <mergeCell ref="B7:D7"/>
    <mergeCell ref="B8:D8"/>
    <mergeCell ref="B9:D9"/>
    <mergeCell ref="B11:D11"/>
    <mergeCell ref="B4:D4"/>
    <mergeCell ref="B5:D5"/>
    <mergeCell ref="B39:C39"/>
    <mergeCell ref="B40:C40"/>
    <mergeCell ref="B13:D13"/>
    <mergeCell ref="B24:C24"/>
    <mergeCell ref="A15:C15"/>
    <mergeCell ref="A36:B36"/>
    <mergeCell ref="C36:D36"/>
    <mergeCell ref="A32:B32"/>
    <mergeCell ref="C32:D32"/>
    <mergeCell ref="A33:B33"/>
    <mergeCell ref="C33:D33"/>
    <mergeCell ref="A34:B34"/>
    <mergeCell ref="C34:D34"/>
    <mergeCell ref="A21:C21"/>
    <mergeCell ref="A31:B31"/>
    <mergeCell ref="A60:D60"/>
    <mergeCell ref="A59:D59"/>
    <mergeCell ref="B41:C41"/>
    <mergeCell ref="B42:C42"/>
    <mergeCell ref="B43:C43"/>
    <mergeCell ref="B44:C44"/>
    <mergeCell ref="C49:D49"/>
    <mergeCell ref="A48:B48"/>
    <mergeCell ref="C50:D50"/>
    <mergeCell ref="C52:D52"/>
    <mergeCell ref="C53:D53"/>
    <mergeCell ref="C54:D54"/>
    <mergeCell ref="C56:D56"/>
    <mergeCell ref="C51:D51"/>
    <mergeCell ref="C55:D55"/>
  </mergeCells>
  <dataValidations count="5">
    <dataValidation type="list" allowBlank="1" showInputMessage="1" showErrorMessage="1" promptTitle="Sélectionner l'hébergement" sqref="B22">
      <formula1>"Tente,Refuge,Lean to"</formula1>
    </dataValidation>
    <dataValidation type="list" allowBlank="1" showInputMessage="1" showErrorMessage="1" promptTitle="par..." sqref="C25">
      <formula1>"par tente,par refuge,par personne"</formula1>
    </dataValidation>
    <dataValidation type="list" allowBlank="1" showInputMessage="1" showErrorMessage="1" promptTitle="Sélectionner le transport" sqref="B26">
      <formula1>"Co-voiturage (navette?),Transport en commun (Compagnie d'autobus et tarif)"</formula1>
    </dataValidation>
    <dataValidation type="list" allowBlank="1" showInputMessage="1" showErrorMessage="1" promptTitle="Liste déroulante" prompt="Sélectionnez l'activité choisie" sqref="B4">
      <formula1>$E$4:$E$8</formula1>
    </dataValidation>
    <dataValidation type="list" allowBlank="1" showInputMessage="1" showErrorMessage="1" promptTitle="par..." sqref="C23">
      <formula1>"par tente,par refuge,par Lean to,par personne"</formula1>
    </dataValidation>
  </dataValidations>
  <hyperlinks>
    <hyperlink ref="A61" r:id="rId1"/>
  </hyperlinks>
  <pageMargins left="0.25" right="0.25" top="0.75" bottom="0.75" header="0.3" footer="0.3"/>
  <pageSetup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baseColWidth="10" defaultRowHeight="15" x14ac:dyDescent="0.25"/>
  <cols>
    <col min="1" max="1" width="53.28515625" style="1" customWidth="1"/>
    <col min="2" max="2" width="13.7109375" customWidth="1"/>
    <col min="3" max="3" width="13.5703125" customWidth="1"/>
    <col min="4" max="4" width="12.7109375" style="3" customWidth="1"/>
    <col min="6" max="6" width="17.5703125" customWidth="1"/>
  </cols>
  <sheetData>
    <row r="1" spans="1:6" ht="32.25" thickBot="1" x14ac:dyDescent="0.55000000000000004">
      <c r="A1" s="12" t="s">
        <v>164</v>
      </c>
    </row>
    <row r="2" spans="1:6" s="18" customFormat="1" ht="27" thickBot="1" x14ac:dyDescent="0.45">
      <c r="A2" s="75" t="s">
        <v>10</v>
      </c>
      <c r="B2" s="76" t="s">
        <v>7</v>
      </c>
      <c r="C2" s="77" t="s">
        <v>8</v>
      </c>
      <c r="D2" s="78" t="s">
        <v>0</v>
      </c>
      <c r="E2" s="410" t="s">
        <v>11</v>
      </c>
      <c r="F2" s="411"/>
    </row>
    <row r="3" spans="1:6" x14ac:dyDescent="0.25">
      <c r="A3" s="271" t="s">
        <v>213</v>
      </c>
      <c r="B3" s="272">
        <v>0</v>
      </c>
      <c r="C3" s="273"/>
      <c r="D3" s="274">
        <v>0</v>
      </c>
      <c r="E3" s="412"/>
      <c r="F3" s="413"/>
    </row>
    <row r="4" spans="1:6" x14ac:dyDescent="0.25">
      <c r="A4" s="275"/>
      <c r="B4" s="276"/>
      <c r="C4" s="237"/>
      <c r="D4" s="238"/>
      <c r="E4" s="396"/>
      <c r="F4" s="404"/>
    </row>
    <row r="5" spans="1:6" x14ac:dyDescent="0.25">
      <c r="A5" s="275"/>
      <c r="B5" s="276"/>
      <c r="C5" s="237"/>
      <c r="D5" s="238"/>
      <c r="E5" s="396"/>
      <c r="F5" s="404"/>
    </row>
    <row r="6" spans="1:6" x14ac:dyDescent="0.25">
      <c r="A6" s="277" t="s">
        <v>111</v>
      </c>
      <c r="B6" s="278"/>
      <c r="C6" s="279"/>
      <c r="D6" s="280"/>
      <c r="E6" s="405"/>
      <c r="F6" s="406"/>
    </row>
    <row r="7" spans="1:6" x14ac:dyDescent="0.25">
      <c r="A7" s="281"/>
      <c r="B7" s="282"/>
      <c r="C7" s="240"/>
      <c r="D7" s="241"/>
      <c r="E7" s="396"/>
      <c r="F7" s="404"/>
    </row>
    <row r="8" spans="1:6" x14ac:dyDescent="0.25">
      <c r="A8" s="281"/>
      <c r="B8" s="282"/>
      <c r="C8" s="240"/>
      <c r="D8" s="241"/>
      <c r="E8" s="396"/>
      <c r="F8" s="404"/>
    </row>
    <row r="9" spans="1:6" x14ac:dyDescent="0.25">
      <c r="A9" s="281"/>
      <c r="B9" s="282"/>
      <c r="C9" s="240"/>
      <c r="D9" s="241"/>
      <c r="E9" s="396"/>
      <c r="F9" s="404"/>
    </row>
    <row r="10" spans="1:6" x14ac:dyDescent="0.25">
      <c r="A10" s="283" t="s">
        <v>143</v>
      </c>
      <c r="B10" s="284"/>
      <c r="C10" s="285"/>
      <c r="D10" s="286"/>
      <c r="E10" s="408"/>
      <c r="F10" s="409"/>
    </row>
    <row r="11" spans="1:6" x14ac:dyDescent="0.25">
      <c r="A11" s="281"/>
      <c r="B11" s="282"/>
      <c r="C11" s="240"/>
      <c r="D11" s="241"/>
      <c r="E11" s="396"/>
      <c r="F11" s="404"/>
    </row>
    <row r="12" spans="1:6" x14ac:dyDescent="0.25">
      <c r="A12" s="281"/>
      <c r="B12" s="282"/>
      <c r="C12" s="240"/>
      <c r="D12" s="241"/>
      <c r="E12" s="396"/>
      <c r="F12" s="404"/>
    </row>
    <row r="13" spans="1:6" x14ac:dyDescent="0.25">
      <c r="A13" s="281"/>
      <c r="B13" s="282"/>
      <c r="C13" s="240"/>
      <c r="D13" s="241"/>
      <c r="E13" s="396"/>
      <c r="F13" s="404"/>
    </row>
    <row r="14" spans="1:6" x14ac:dyDescent="0.25">
      <c r="A14" s="277" t="s">
        <v>112</v>
      </c>
      <c r="B14" s="278"/>
      <c r="C14" s="279"/>
      <c r="D14" s="280"/>
      <c r="E14" s="405"/>
      <c r="F14" s="406"/>
    </row>
    <row r="15" spans="1:6" x14ac:dyDescent="0.25">
      <c r="A15" s="275"/>
      <c r="B15" s="276"/>
      <c r="C15" s="237"/>
      <c r="D15" s="238"/>
      <c r="E15" s="398"/>
      <c r="F15" s="407"/>
    </row>
    <row r="16" spans="1:6" x14ac:dyDescent="0.25">
      <c r="A16" s="281"/>
      <c r="B16" s="282"/>
      <c r="C16" s="240"/>
      <c r="D16" s="241"/>
      <c r="E16" s="396"/>
      <c r="F16" s="404"/>
    </row>
    <row r="17" spans="1:6" x14ac:dyDescent="0.25">
      <c r="A17" s="281"/>
      <c r="B17" s="282"/>
      <c r="C17" s="240"/>
      <c r="D17" s="287"/>
      <c r="E17" s="396"/>
      <c r="F17" s="404"/>
    </row>
    <row r="18" spans="1:6" x14ac:dyDescent="0.25">
      <c r="A18" s="283" t="s">
        <v>143</v>
      </c>
      <c r="B18" s="284"/>
      <c r="C18" s="285"/>
      <c r="D18" s="288"/>
      <c r="E18" s="408"/>
      <c r="F18" s="409"/>
    </row>
    <row r="19" spans="1:6" x14ac:dyDescent="0.25">
      <c r="A19" s="281"/>
      <c r="B19" s="282"/>
      <c r="C19" s="240"/>
      <c r="D19" s="287"/>
      <c r="E19" s="289"/>
      <c r="F19" s="290"/>
    </row>
    <row r="20" spans="1:6" x14ac:dyDescent="0.25">
      <c r="A20" s="281"/>
      <c r="B20" s="282"/>
      <c r="C20" s="240"/>
      <c r="D20" s="287"/>
      <c r="E20" s="396"/>
      <c r="F20" s="404"/>
    </row>
    <row r="21" spans="1:6" x14ac:dyDescent="0.25">
      <c r="A21" s="281"/>
      <c r="B21" s="282"/>
      <c r="C21" s="240"/>
      <c r="D21" s="241"/>
      <c r="E21" s="396"/>
      <c r="F21" s="404"/>
    </row>
    <row r="22" spans="1:6" ht="15.75" thickBot="1" x14ac:dyDescent="0.3">
      <c r="A22" s="291" t="s">
        <v>113</v>
      </c>
      <c r="B22" s="292"/>
      <c r="C22" s="293"/>
      <c r="D22" s="294"/>
      <c r="E22" s="416"/>
      <c r="F22" s="417"/>
    </row>
    <row r="23" spans="1:6" s="1" customFormat="1" x14ac:dyDescent="0.25">
      <c r="B23" s="2"/>
      <c r="C23" s="2" t="s">
        <v>1</v>
      </c>
      <c r="D23" s="7">
        <f>SUM(D3:D22)</f>
        <v>0</v>
      </c>
      <c r="E23" s="1" t="s">
        <v>9</v>
      </c>
    </row>
    <row r="24" spans="1:6" ht="15.75" thickBot="1" x14ac:dyDescent="0.3"/>
    <row r="25" spans="1:6" x14ac:dyDescent="0.25">
      <c r="B25" s="1"/>
      <c r="C25" s="4"/>
      <c r="D25" s="418" t="s">
        <v>5</v>
      </c>
      <c r="E25" s="419"/>
    </row>
    <row r="26" spans="1:6" ht="15.75" thickBot="1" x14ac:dyDescent="0.3">
      <c r="D26" s="19" t="s">
        <v>3</v>
      </c>
      <c r="E26" s="20" t="s">
        <v>4</v>
      </c>
    </row>
    <row r="27" spans="1:6" s="1" customFormat="1" ht="15.75" thickBot="1" x14ac:dyDescent="0.3">
      <c r="A27" s="5" t="s">
        <v>1</v>
      </c>
      <c r="B27" s="8">
        <f>B22</f>
        <v>0</v>
      </c>
      <c r="C27" s="6" t="s">
        <v>2</v>
      </c>
      <c r="D27" s="295"/>
      <c r="E27" s="296"/>
      <c r="F27" s="1" t="s">
        <v>6</v>
      </c>
    </row>
    <row r="28" spans="1:6" ht="15.75" thickBot="1" x14ac:dyDescent="0.3"/>
    <row r="29" spans="1:6" ht="31.5" thickTop="1" thickBot="1" x14ac:dyDescent="0.3">
      <c r="A29" s="166" t="s">
        <v>241</v>
      </c>
      <c r="B29" s="414" t="s">
        <v>222</v>
      </c>
      <c r="C29" s="415"/>
    </row>
    <row r="30" spans="1:6" ht="15.75" thickTop="1" x14ac:dyDescent="0.25"/>
    <row r="33" spans="1:1" x14ac:dyDescent="0.25">
      <c r="A33" s="1" t="s">
        <v>214</v>
      </c>
    </row>
    <row r="34" spans="1:1" x14ac:dyDescent="0.25">
      <c r="A34" s="9" t="s">
        <v>174</v>
      </c>
    </row>
    <row r="35" spans="1:1" x14ac:dyDescent="0.25">
      <c r="A35" s="9" t="s">
        <v>175</v>
      </c>
    </row>
  </sheetData>
  <mergeCells count="22">
    <mergeCell ref="B29:C29"/>
    <mergeCell ref="E17:F17"/>
    <mergeCell ref="E18:F18"/>
    <mergeCell ref="E20:F20"/>
    <mergeCell ref="E21:F21"/>
    <mergeCell ref="E22:F22"/>
    <mergeCell ref="D25:E25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dataValidations count="1">
    <dataValidation type="list" allowBlank="1" showInputMessage="1" showErrorMessage="1" sqref="B29:C29">
      <formula1>"Sélectionner le bon niveau,Débutant,Intermédiaire,Avancé"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workbookViewId="0">
      <selection sqref="A1:A2"/>
    </sheetView>
  </sheetViews>
  <sheetFormatPr baseColWidth="10" defaultRowHeight="15" x14ac:dyDescent="0.25"/>
  <cols>
    <col min="1" max="1" width="14.28515625" customWidth="1"/>
    <col min="2" max="3" width="11.42578125" customWidth="1"/>
    <col min="4" max="4" width="19.5703125" customWidth="1"/>
    <col min="5" max="12" width="7.85546875" customWidth="1"/>
    <col min="13" max="13" width="12" customWidth="1"/>
    <col min="14" max="14" width="7.7109375" style="170" customWidth="1"/>
    <col min="15" max="15" width="15.5703125" customWidth="1"/>
  </cols>
  <sheetData>
    <row r="1" spans="1:20" ht="69" customHeight="1" x14ac:dyDescent="0.25">
      <c r="A1" s="429" t="s">
        <v>144</v>
      </c>
      <c r="B1" s="423" t="s">
        <v>16</v>
      </c>
      <c r="C1" s="424"/>
      <c r="D1" s="431" t="s">
        <v>17</v>
      </c>
      <c r="E1" s="43" t="s">
        <v>57</v>
      </c>
      <c r="F1" s="40" t="s">
        <v>26</v>
      </c>
      <c r="G1" s="40" t="s">
        <v>32</v>
      </c>
      <c r="H1" s="40" t="s">
        <v>33</v>
      </c>
      <c r="I1" s="40" t="s">
        <v>34</v>
      </c>
      <c r="J1" s="51" t="s">
        <v>46</v>
      </c>
      <c r="K1" s="48" t="s">
        <v>35</v>
      </c>
      <c r="L1" s="427" t="s">
        <v>58</v>
      </c>
      <c r="M1" s="433" t="s">
        <v>18</v>
      </c>
      <c r="N1" s="168"/>
      <c r="O1" s="86" t="s">
        <v>50</v>
      </c>
    </row>
    <row r="2" spans="1:20" ht="15.75" thickBot="1" x14ac:dyDescent="0.3">
      <c r="A2" s="430"/>
      <c r="B2" s="425"/>
      <c r="C2" s="426"/>
      <c r="D2" s="432"/>
      <c r="E2" s="47"/>
      <c r="F2" s="46" t="s">
        <v>36</v>
      </c>
      <c r="G2" s="46" t="s">
        <v>37</v>
      </c>
      <c r="H2" s="46" t="s">
        <v>36</v>
      </c>
      <c r="I2" s="46" t="s">
        <v>36</v>
      </c>
      <c r="J2" s="46" t="s">
        <v>36</v>
      </c>
      <c r="K2" s="49" t="s">
        <v>36</v>
      </c>
      <c r="L2" s="428"/>
      <c r="M2" s="434"/>
      <c r="N2" s="168"/>
      <c r="O2" s="1" t="s">
        <v>49</v>
      </c>
      <c r="P2" s="34"/>
      <c r="Q2" s="50"/>
    </row>
    <row r="3" spans="1:20" ht="16.5" customHeight="1" x14ac:dyDescent="0.25">
      <c r="A3" s="24"/>
      <c r="B3" s="22" t="s">
        <v>22</v>
      </c>
      <c r="C3" s="195"/>
      <c r="D3" s="196"/>
      <c r="E3" s="197"/>
      <c r="F3" s="198"/>
      <c r="G3" s="198"/>
      <c r="H3" s="198"/>
      <c r="I3" s="198"/>
      <c r="J3" s="198"/>
      <c r="K3" s="199"/>
      <c r="L3" s="200"/>
      <c r="M3" s="201"/>
      <c r="N3" s="169"/>
      <c r="O3" s="74" t="s">
        <v>47</v>
      </c>
      <c r="P3" s="34"/>
      <c r="Q3" s="50"/>
    </row>
    <row r="4" spans="1:20" ht="15.75" customHeight="1" x14ac:dyDescent="0.25">
      <c r="A4" s="25"/>
      <c r="B4" s="23" t="s">
        <v>23</v>
      </c>
      <c r="C4" s="202"/>
      <c r="D4" s="203"/>
      <c r="E4" s="204"/>
      <c r="F4" s="205"/>
      <c r="G4" s="205"/>
      <c r="H4" s="205"/>
      <c r="I4" s="205"/>
      <c r="J4" s="205"/>
      <c r="K4" s="206"/>
      <c r="L4" s="207"/>
      <c r="M4" s="208"/>
      <c r="N4" s="169"/>
      <c r="O4" s="1"/>
      <c r="P4" s="34"/>
      <c r="Q4" s="50"/>
    </row>
    <row r="5" spans="1:20" ht="15.75" customHeight="1" thickBot="1" x14ac:dyDescent="0.35">
      <c r="A5" s="27" t="s">
        <v>19</v>
      </c>
      <c r="B5" s="23" t="s">
        <v>24</v>
      </c>
      <c r="C5" s="202"/>
      <c r="D5" s="203"/>
      <c r="E5" s="204"/>
      <c r="F5" s="205"/>
      <c r="G5" s="205"/>
      <c r="H5" s="205"/>
      <c r="I5" s="205"/>
      <c r="J5" s="205"/>
      <c r="K5" s="206"/>
      <c r="L5" s="207"/>
      <c r="M5" s="208"/>
      <c r="N5" s="169"/>
      <c r="O5" s="81" t="s">
        <v>239</v>
      </c>
    </row>
    <row r="6" spans="1:20" ht="15.75" customHeight="1" thickBot="1" x14ac:dyDescent="0.3">
      <c r="A6" s="25"/>
      <c r="B6" s="23" t="s">
        <v>25</v>
      </c>
      <c r="C6" s="202"/>
      <c r="D6" s="203"/>
      <c r="E6" s="209"/>
      <c r="F6" s="210"/>
      <c r="G6" s="210"/>
      <c r="H6" s="210"/>
      <c r="I6" s="210"/>
      <c r="J6" s="210"/>
      <c r="K6" s="211"/>
      <c r="L6" s="207"/>
      <c r="M6" s="208"/>
      <c r="N6" s="169"/>
      <c r="O6" s="35" t="s">
        <v>12</v>
      </c>
      <c r="P6" s="36" t="s">
        <v>27</v>
      </c>
      <c r="Q6" s="36" t="s">
        <v>28</v>
      </c>
      <c r="R6" s="37" t="s">
        <v>29</v>
      </c>
      <c r="S6" s="53" t="s">
        <v>30</v>
      </c>
      <c r="T6" s="54" t="s">
        <v>31</v>
      </c>
    </row>
    <row r="7" spans="1:20" ht="15.75" customHeight="1" x14ac:dyDescent="0.25">
      <c r="A7" s="25"/>
      <c r="B7" s="31"/>
      <c r="C7" s="212"/>
      <c r="D7" s="213"/>
      <c r="E7" s="209"/>
      <c r="F7" s="214"/>
      <c r="G7" s="214"/>
      <c r="H7" s="214"/>
      <c r="I7" s="214"/>
      <c r="J7" s="214"/>
      <c r="K7" s="215"/>
      <c r="L7" s="216"/>
      <c r="M7" s="217"/>
      <c r="N7" s="169"/>
      <c r="O7" s="236"/>
      <c r="P7" s="237"/>
      <c r="Q7" s="237"/>
      <c r="R7" s="238"/>
      <c r="S7" s="38">
        <f>(66.473+(13.7516*P7)+(5.0033*Q7)-(6.775*R7))*1.7</f>
        <v>113.00409999999999</v>
      </c>
      <c r="T7" s="39">
        <f>(665.0955+(9.5634*P7)+(1.8496*Q7)-(4.6756*R7))*1.7</f>
        <v>1130.6623500000001</v>
      </c>
    </row>
    <row r="8" spans="1:20" ht="15.75" customHeight="1" thickBot="1" x14ac:dyDescent="0.3">
      <c r="A8" s="26"/>
      <c r="B8" s="29"/>
      <c r="C8" s="218"/>
      <c r="D8" s="213"/>
      <c r="E8" s="219"/>
      <c r="F8" s="220"/>
      <c r="G8" s="220"/>
      <c r="H8" s="220"/>
      <c r="I8" s="220"/>
      <c r="J8" s="220"/>
      <c r="K8" s="221"/>
      <c r="L8" s="216"/>
      <c r="M8" s="217"/>
      <c r="N8" s="169"/>
      <c r="O8" s="239"/>
      <c r="P8" s="240"/>
      <c r="Q8" s="240"/>
      <c r="R8" s="241"/>
      <c r="S8" s="38">
        <f>(66.473+(13.7516*P8)+(5.0033*Q8)-(6.775*R8))*1.7</f>
        <v>113.00409999999999</v>
      </c>
      <c r="T8" s="39">
        <f>(665.0955+(9.5634*P8)+(1.8496*Q8)-(4.6756*R8))*1.7</f>
        <v>1130.6623500000001</v>
      </c>
    </row>
    <row r="9" spans="1:20" ht="15.75" customHeight="1" x14ac:dyDescent="0.25">
      <c r="A9" s="24"/>
      <c r="B9" s="30"/>
      <c r="C9" s="222"/>
      <c r="D9" s="196"/>
      <c r="E9" s="197"/>
      <c r="F9" s="223"/>
      <c r="G9" s="223"/>
      <c r="H9" s="223"/>
      <c r="I9" s="223"/>
      <c r="J9" s="223"/>
      <c r="K9" s="224"/>
      <c r="L9" s="200"/>
      <c r="M9" s="201"/>
      <c r="N9" s="169"/>
      <c r="O9" s="239"/>
      <c r="P9" s="240"/>
      <c r="Q9" s="240"/>
      <c r="R9" s="241"/>
      <c r="S9" s="38">
        <f>(66.473+(13.7516*P9)+(5.0033*Q9)-(6.775*R9))*1.7</f>
        <v>113.00409999999999</v>
      </c>
      <c r="T9" s="39">
        <f>(665.0955+(9.5634*P9)+(1.8496*Q9)-(4.6756*R9))*1.7</f>
        <v>1130.6623500000001</v>
      </c>
    </row>
    <row r="10" spans="1:20" ht="15.75" customHeight="1" thickBot="1" x14ac:dyDescent="0.3">
      <c r="A10" s="27" t="s">
        <v>20</v>
      </c>
      <c r="B10" s="28"/>
      <c r="C10" s="225"/>
      <c r="D10" s="203"/>
      <c r="E10" s="209"/>
      <c r="F10" s="214"/>
      <c r="G10" s="214"/>
      <c r="H10" s="214"/>
      <c r="I10" s="214"/>
      <c r="J10" s="214"/>
      <c r="K10" s="215"/>
      <c r="L10" s="207"/>
      <c r="M10" s="208"/>
      <c r="N10" s="169"/>
      <c r="O10" s="242"/>
      <c r="P10" s="243"/>
      <c r="Q10" s="243"/>
      <c r="R10" s="244"/>
      <c r="S10" s="44">
        <f>(66.473+(13.7516*P10)+(5.0033*Q10)-(6.775*R10))*1.7</f>
        <v>113.00409999999999</v>
      </c>
      <c r="T10" s="45">
        <f>(665.0955+(9.5634*P10)+(1.8496*Q10)-(4.6756*R10))*1.7</f>
        <v>1130.6623500000001</v>
      </c>
    </row>
    <row r="11" spans="1:20" ht="15.75" customHeight="1" x14ac:dyDescent="0.25">
      <c r="A11" s="27" t="s">
        <v>43</v>
      </c>
      <c r="B11" s="28"/>
      <c r="C11" s="225"/>
      <c r="D11" s="203"/>
      <c r="E11" s="226"/>
      <c r="F11" s="227"/>
      <c r="G11" s="228"/>
      <c r="H11" s="229"/>
      <c r="I11" s="227"/>
      <c r="J11" s="230"/>
      <c r="K11" s="231"/>
      <c r="L11" s="207"/>
      <c r="M11" s="208"/>
      <c r="N11" s="169"/>
    </row>
    <row r="12" spans="1:20" ht="15.75" customHeight="1" x14ac:dyDescent="0.25">
      <c r="A12" s="27" t="s">
        <v>44</v>
      </c>
      <c r="B12" s="28"/>
      <c r="C12" s="225"/>
      <c r="D12" s="203"/>
      <c r="E12" s="226"/>
      <c r="F12" s="227"/>
      <c r="G12" s="227"/>
      <c r="H12" s="227"/>
      <c r="I12" s="227"/>
      <c r="J12" s="227"/>
      <c r="K12" s="231"/>
      <c r="L12" s="207"/>
      <c r="M12" s="208"/>
      <c r="N12" s="169"/>
    </row>
    <row r="13" spans="1:20" ht="15.75" customHeight="1" x14ac:dyDescent="0.4">
      <c r="A13" s="27"/>
      <c r="B13" s="28"/>
      <c r="C13" s="225"/>
      <c r="D13" s="203"/>
      <c r="E13" s="226"/>
      <c r="F13" s="232"/>
      <c r="G13" s="232"/>
      <c r="H13" s="232"/>
      <c r="I13" s="232"/>
      <c r="J13" s="232"/>
      <c r="K13" s="233"/>
      <c r="L13" s="207"/>
      <c r="M13" s="208"/>
      <c r="N13" s="169"/>
      <c r="O13" s="81" t="s">
        <v>51</v>
      </c>
      <c r="P13" s="85"/>
      <c r="Q13" s="85"/>
    </row>
    <row r="14" spans="1:20" ht="15.75" customHeight="1" x14ac:dyDescent="0.25">
      <c r="A14" s="42"/>
      <c r="B14" s="28"/>
      <c r="C14" s="225"/>
      <c r="D14" s="203"/>
      <c r="E14" s="226"/>
      <c r="F14" s="234"/>
      <c r="G14" s="234"/>
      <c r="H14" s="232"/>
      <c r="I14" s="235"/>
      <c r="J14" s="232"/>
      <c r="K14" s="233"/>
      <c r="L14" s="207"/>
      <c r="M14" s="208"/>
      <c r="N14" s="172"/>
      <c r="O14" t="s">
        <v>59</v>
      </c>
    </row>
    <row r="15" spans="1:20" ht="15.75" customHeight="1" thickBot="1" x14ac:dyDescent="0.3">
      <c r="A15" s="26"/>
      <c r="B15" s="420" t="s">
        <v>223</v>
      </c>
      <c r="C15" s="421"/>
      <c r="D15" s="422"/>
      <c r="E15" s="245"/>
      <c r="F15" s="246"/>
      <c r="G15" s="246"/>
      <c r="H15" s="246"/>
      <c r="I15" s="246"/>
      <c r="J15" s="246"/>
      <c r="K15" s="247"/>
      <c r="L15" s="248"/>
      <c r="M15" s="249"/>
      <c r="N15" s="172"/>
      <c r="O15" t="s">
        <v>54</v>
      </c>
    </row>
    <row r="16" spans="1:20" ht="16.5" customHeight="1" x14ac:dyDescent="0.25">
      <c r="A16" s="24"/>
      <c r="B16" s="59" t="s">
        <v>22</v>
      </c>
      <c r="C16" s="250"/>
      <c r="D16" s="251" t="s">
        <v>227</v>
      </c>
      <c r="E16" s="252"/>
      <c r="F16" s="253"/>
      <c r="G16" s="254"/>
      <c r="H16" s="255"/>
      <c r="I16" s="255"/>
      <c r="J16" s="254"/>
      <c r="K16" s="256"/>
      <c r="L16" s="257"/>
      <c r="M16" s="258"/>
      <c r="N16" s="172"/>
      <c r="O16" t="s">
        <v>60</v>
      </c>
    </row>
    <row r="17" spans="1:15" ht="15.75" customHeight="1" x14ac:dyDescent="0.25">
      <c r="A17" s="25"/>
      <c r="B17" s="23" t="s">
        <v>23</v>
      </c>
      <c r="C17" s="202"/>
      <c r="D17" s="259"/>
      <c r="E17" s="209"/>
      <c r="F17" s="210"/>
      <c r="G17" s="260"/>
      <c r="H17" s="210"/>
      <c r="I17" s="260"/>
      <c r="J17" s="260"/>
      <c r="K17" s="261"/>
      <c r="L17" s="207"/>
      <c r="M17" s="208"/>
      <c r="N17" s="172"/>
      <c r="O17" t="s">
        <v>52</v>
      </c>
    </row>
    <row r="18" spans="1:15" ht="15.75" customHeight="1" x14ac:dyDescent="0.25">
      <c r="A18" s="27" t="s">
        <v>21</v>
      </c>
      <c r="B18" s="23" t="s">
        <v>24</v>
      </c>
      <c r="C18" s="202"/>
      <c r="D18" s="259" t="s">
        <v>48</v>
      </c>
      <c r="E18" s="209"/>
      <c r="F18" s="210"/>
      <c r="G18" s="210"/>
      <c r="H18" s="210"/>
      <c r="I18" s="210"/>
      <c r="J18" s="210"/>
      <c r="K18" s="261"/>
      <c r="L18" s="207"/>
      <c r="M18" s="208"/>
      <c r="N18" s="172"/>
      <c r="O18" t="s">
        <v>61</v>
      </c>
    </row>
    <row r="19" spans="1:15" ht="15.75" customHeight="1" x14ac:dyDescent="0.25">
      <c r="A19" s="25"/>
      <c r="B19" s="23" t="s">
        <v>25</v>
      </c>
      <c r="C19" s="202"/>
      <c r="D19" s="259"/>
      <c r="E19" s="209"/>
      <c r="F19" s="210"/>
      <c r="G19" s="210"/>
      <c r="H19" s="210"/>
      <c r="I19" s="210"/>
      <c r="J19" s="210"/>
      <c r="K19" s="261"/>
      <c r="L19" s="207"/>
      <c r="M19" s="208"/>
      <c r="N19" s="172"/>
      <c r="O19" t="s">
        <v>53</v>
      </c>
    </row>
    <row r="20" spans="1:15" ht="15.75" customHeight="1" x14ac:dyDescent="0.25">
      <c r="A20" s="25"/>
      <c r="B20" s="28"/>
      <c r="C20" s="262"/>
      <c r="D20" s="259"/>
      <c r="E20" s="209"/>
      <c r="F20" s="210"/>
      <c r="G20" s="210"/>
      <c r="H20" s="210"/>
      <c r="I20" s="210"/>
      <c r="J20" s="210"/>
      <c r="K20" s="261"/>
      <c r="L20" s="207"/>
      <c r="M20" s="208"/>
      <c r="N20" s="172"/>
      <c r="O20" t="s">
        <v>55</v>
      </c>
    </row>
    <row r="21" spans="1:15" ht="15.75" customHeight="1" x14ac:dyDescent="0.25">
      <c r="A21" s="25"/>
      <c r="B21" s="28"/>
      <c r="C21" s="262"/>
      <c r="D21" s="259"/>
      <c r="E21" s="209"/>
      <c r="F21" s="210"/>
      <c r="G21" s="210"/>
      <c r="H21" s="210"/>
      <c r="I21" s="210"/>
      <c r="J21" s="210"/>
      <c r="K21" s="261"/>
      <c r="L21" s="207"/>
      <c r="M21" s="208"/>
      <c r="N21" s="172"/>
      <c r="O21" t="s">
        <v>56</v>
      </c>
    </row>
    <row r="22" spans="1:15" ht="15.75" customHeight="1" x14ac:dyDescent="0.25">
      <c r="A22" s="25"/>
      <c r="B22" s="28"/>
      <c r="C22" s="262"/>
      <c r="D22" s="259"/>
      <c r="E22" s="209"/>
      <c r="F22" s="210"/>
      <c r="G22" s="210"/>
      <c r="H22" s="210"/>
      <c r="I22" s="210"/>
      <c r="J22" s="210"/>
      <c r="K22" s="261"/>
      <c r="L22" s="207"/>
      <c r="M22" s="208"/>
      <c r="N22" s="169"/>
    </row>
    <row r="23" spans="1:15" ht="15.75" customHeight="1" x14ac:dyDescent="0.25">
      <c r="A23" s="25"/>
      <c r="B23" s="28"/>
      <c r="C23" s="263"/>
      <c r="D23" s="259" t="s">
        <v>45</v>
      </c>
      <c r="E23" s="209"/>
      <c r="F23" s="210"/>
      <c r="G23" s="210"/>
      <c r="H23" s="210"/>
      <c r="I23" s="210"/>
      <c r="J23" s="210"/>
      <c r="K23" s="261"/>
      <c r="L23" s="207"/>
      <c r="M23" s="208"/>
      <c r="N23" s="169"/>
    </row>
    <row r="24" spans="1:15" ht="15.75" customHeight="1" thickBot="1" x14ac:dyDescent="0.3">
      <c r="A24" s="26"/>
      <c r="B24" s="29"/>
      <c r="C24" s="264"/>
      <c r="D24" s="265"/>
      <c r="E24" s="219"/>
      <c r="F24" s="220"/>
      <c r="G24" s="220"/>
      <c r="H24" s="220"/>
      <c r="I24" s="220"/>
      <c r="J24" s="220"/>
      <c r="K24" s="266"/>
      <c r="L24" s="248"/>
      <c r="M24" s="249"/>
      <c r="N24" s="169"/>
    </row>
    <row r="25" spans="1:15" ht="18" customHeight="1" thickBot="1" x14ac:dyDescent="0.3">
      <c r="A25" s="21"/>
      <c r="B25" s="21"/>
      <c r="C25" s="32"/>
      <c r="D25" s="33"/>
      <c r="E25" s="11"/>
      <c r="F25" s="18" t="s">
        <v>38</v>
      </c>
      <c r="G25" s="63">
        <f>SUM(G3:G24)</f>
        <v>0</v>
      </c>
      <c r="H25" s="64">
        <f>SUM(H3:H24)</f>
        <v>0</v>
      </c>
      <c r="I25" s="64">
        <f>SUM(I3:I24)</f>
        <v>0</v>
      </c>
      <c r="J25" s="64">
        <f>SUM(J3:J24)</f>
        <v>0</v>
      </c>
      <c r="K25" s="65">
        <f>SUM(K3:K24)</f>
        <v>0</v>
      </c>
      <c r="L25" s="57"/>
      <c r="M25" s="55"/>
      <c r="N25" s="169"/>
    </row>
    <row r="26" spans="1:15" ht="16.5" thickBot="1" x14ac:dyDescent="0.3">
      <c r="E26" s="34"/>
      <c r="F26" s="18" t="s">
        <v>64</v>
      </c>
      <c r="G26" s="267"/>
      <c r="H26" s="60"/>
      <c r="I26" s="61"/>
      <c r="J26" s="62"/>
      <c r="K26" s="66" t="s">
        <v>226</v>
      </c>
      <c r="L26" s="58"/>
      <c r="M26" s="56"/>
      <c r="N26" s="169"/>
    </row>
    <row r="27" spans="1:15" ht="15.75" x14ac:dyDescent="0.25">
      <c r="E27" s="34"/>
      <c r="F27" s="41"/>
      <c r="G27" s="52" t="s">
        <v>63</v>
      </c>
      <c r="H27" s="67" t="e">
        <f>H25/($H$25+$I$25+$J$25)*100</f>
        <v>#DIV/0!</v>
      </c>
      <c r="I27" s="68" t="e">
        <f t="shared" ref="I27:J27" si="0">I25/($H$25+$I$25+$J$25)*100</f>
        <v>#DIV/0!</v>
      </c>
      <c r="J27" s="68" t="e">
        <f t="shared" si="0"/>
        <v>#DIV/0!</v>
      </c>
      <c r="K27" s="69" t="s">
        <v>39</v>
      </c>
    </row>
    <row r="28" spans="1:15" ht="16.5" thickBot="1" x14ac:dyDescent="0.3">
      <c r="E28" s="34"/>
      <c r="F28" s="41"/>
      <c r="G28" s="18" t="s">
        <v>62</v>
      </c>
      <c r="H28" s="70" t="s">
        <v>40</v>
      </c>
      <c r="I28" s="71" t="s">
        <v>41</v>
      </c>
      <c r="J28" s="72" t="s">
        <v>42</v>
      </c>
      <c r="K28" s="73" t="s">
        <v>39</v>
      </c>
    </row>
    <row r="29" spans="1:15" ht="15.75" thickBot="1" x14ac:dyDescent="0.3"/>
    <row r="30" spans="1:15" ht="69" customHeight="1" x14ac:dyDescent="0.25">
      <c r="A30" s="435" t="s">
        <v>145</v>
      </c>
      <c r="B30" s="423" t="s">
        <v>16</v>
      </c>
      <c r="C30" s="424"/>
      <c r="D30" s="431" t="s">
        <v>17</v>
      </c>
      <c r="E30" s="43" t="s">
        <v>57</v>
      </c>
      <c r="F30" s="40" t="s">
        <v>26</v>
      </c>
      <c r="G30" s="40" t="s">
        <v>32</v>
      </c>
      <c r="H30" s="40" t="s">
        <v>33</v>
      </c>
      <c r="I30" s="40" t="s">
        <v>34</v>
      </c>
      <c r="J30" s="51" t="s">
        <v>46</v>
      </c>
      <c r="K30" s="48" t="s">
        <v>35</v>
      </c>
      <c r="L30" s="427" t="s">
        <v>58</v>
      </c>
      <c r="M30" s="433" t="s">
        <v>18</v>
      </c>
      <c r="N30" s="168"/>
    </row>
    <row r="31" spans="1:15" ht="15.75" thickBot="1" x14ac:dyDescent="0.3">
      <c r="A31" s="436"/>
      <c r="B31" s="425"/>
      <c r="C31" s="426"/>
      <c r="D31" s="432"/>
      <c r="E31" s="47"/>
      <c r="F31" s="46" t="s">
        <v>36</v>
      </c>
      <c r="G31" s="46" t="s">
        <v>37</v>
      </c>
      <c r="H31" s="46" t="s">
        <v>36</v>
      </c>
      <c r="I31" s="46" t="s">
        <v>36</v>
      </c>
      <c r="J31" s="46" t="s">
        <v>36</v>
      </c>
      <c r="K31" s="49" t="s">
        <v>36</v>
      </c>
      <c r="L31" s="428"/>
      <c r="M31" s="434"/>
      <c r="N31" s="168"/>
    </row>
    <row r="32" spans="1:15" ht="16.5" customHeight="1" x14ac:dyDescent="0.25">
      <c r="A32" s="24"/>
      <c r="B32" s="22" t="s">
        <v>22</v>
      </c>
      <c r="C32" s="195"/>
      <c r="D32" s="196"/>
      <c r="E32" s="197"/>
      <c r="F32" s="198"/>
      <c r="G32" s="198"/>
      <c r="H32" s="198"/>
      <c r="I32" s="198"/>
      <c r="J32" s="198"/>
      <c r="K32" s="199"/>
      <c r="L32" s="200"/>
      <c r="M32" s="201"/>
      <c r="N32" s="169"/>
    </row>
    <row r="33" spans="1:20" ht="15.75" customHeight="1" x14ac:dyDescent="0.25">
      <c r="A33" s="25"/>
      <c r="B33" s="23" t="s">
        <v>23</v>
      </c>
      <c r="C33" s="202"/>
      <c r="D33" s="203"/>
      <c r="E33" s="204"/>
      <c r="F33" s="205"/>
      <c r="G33" s="205"/>
      <c r="H33" s="205"/>
      <c r="I33" s="205"/>
      <c r="J33" s="205"/>
      <c r="K33" s="206"/>
      <c r="L33" s="207"/>
      <c r="M33" s="208"/>
      <c r="N33" s="169"/>
    </row>
    <row r="34" spans="1:20" ht="15.75" customHeight="1" x14ac:dyDescent="0.25">
      <c r="A34" s="27" t="s">
        <v>19</v>
      </c>
      <c r="B34" s="23" t="s">
        <v>24</v>
      </c>
      <c r="C34" s="202"/>
      <c r="D34" s="203"/>
      <c r="E34" s="204"/>
      <c r="F34" s="205"/>
      <c r="G34" s="205"/>
      <c r="H34" s="205"/>
      <c r="I34" s="205"/>
      <c r="J34" s="205"/>
      <c r="K34" s="206"/>
      <c r="L34" s="207"/>
      <c r="M34" s="208"/>
      <c r="N34" s="169"/>
    </row>
    <row r="35" spans="1:20" ht="15.75" customHeight="1" x14ac:dyDescent="0.25">
      <c r="A35" s="25"/>
      <c r="B35" s="23" t="s">
        <v>25</v>
      </c>
      <c r="C35" s="202"/>
      <c r="D35" s="203"/>
      <c r="E35" s="209"/>
      <c r="F35" s="210"/>
      <c r="G35" s="210"/>
      <c r="H35" s="210"/>
      <c r="I35" s="210"/>
      <c r="J35" s="210"/>
      <c r="K35" s="211"/>
      <c r="L35" s="207"/>
      <c r="M35" s="208"/>
      <c r="N35" s="169"/>
    </row>
    <row r="36" spans="1:20" ht="15.75" customHeight="1" x14ac:dyDescent="0.25">
      <c r="A36" s="25"/>
      <c r="B36" s="31"/>
      <c r="C36" s="212"/>
      <c r="D36" s="213"/>
      <c r="E36" s="209"/>
      <c r="F36" s="214"/>
      <c r="G36" s="214"/>
      <c r="H36" s="214"/>
      <c r="I36" s="214"/>
      <c r="J36" s="214"/>
      <c r="K36" s="215"/>
      <c r="L36" s="216"/>
      <c r="M36" s="217"/>
      <c r="N36" s="169"/>
    </row>
    <row r="37" spans="1:20" ht="15.75" customHeight="1" thickBot="1" x14ac:dyDescent="0.3">
      <c r="A37" s="26"/>
      <c r="B37" s="29"/>
      <c r="C37" s="218"/>
      <c r="D37" s="213"/>
      <c r="E37" s="219"/>
      <c r="F37" s="220"/>
      <c r="G37" s="220"/>
      <c r="H37" s="220"/>
      <c r="I37" s="220"/>
      <c r="J37" s="220"/>
      <c r="K37" s="221"/>
      <c r="L37" s="216"/>
      <c r="M37" s="217"/>
      <c r="N37" s="169"/>
    </row>
    <row r="38" spans="1:20" ht="15.75" customHeight="1" x14ac:dyDescent="0.25">
      <c r="A38" s="24"/>
      <c r="B38" s="30"/>
      <c r="C38" s="222"/>
      <c r="D38" s="196"/>
      <c r="E38" s="197"/>
      <c r="F38" s="223"/>
      <c r="G38" s="223"/>
      <c r="H38" s="223"/>
      <c r="I38" s="223"/>
      <c r="J38" s="223"/>
      <c r="K38" s="224"/>
      <c r="L38" s="200"/>
      <c r="M38" s="201"/>
      <c r="N38" s="169"/>
    </row>
    <row r="39" spans="1:20" ht="15.75" customHeight="1" x14ac:dyDescent="0.25">
      <c r="A39" s="27" t="s">
        <v>20</v>
      </c>
      <c r="B39" s="28"/>
      <c r="C39" s="225"/>
      <c r="D39" s="203"/>
      <c r="E39" s="209"/>
      <c r="F39" s="214"/>
      <c r="G39" s="214"/>
      <c r="H39" s="214"/>
      <c r="I39" s="214"/>
      <c r="J39" s="214"/>
      <c r="K39" s="215"/>
      <c r="L39" s="207"/>
      <c r="M39" s="208"/>
      <c r="N39" s="169"/>
    </row>
    <row r="40" spans="1:20" ht="15.75" customHeight="1" x14ac:dyDescent="0.25">
      <c r="A40" s="27" t="s">
        <v>43</v>
      </c>
      <c r="B40" s="28"/>
      <c r="C40" s="225"/>
      <c r="D40" s="203"/>
      <c r="E40" s="226"/>
      <c r="F40" s="227"/>
      <c r="G40" s="228"/>
      <c r="H40" s="229"/>
      <c r="I40" s="227"/>
      <c r="J40" s="230"/>
      <c r="K40" s="231"/>
      <c r="L40" s="207"/>
      <c r="M40" s="208"/>
      <c r="N40" s="169"/>
    </row>
    <row r="41" spans="1:20" ht="15.75" customHeight="1" x14ac:dyDescent="0.25">
      <c r="A41" s="27" t="s">
        <v>44</v>
      </c>
      <c r="B41" s="28"/>
      <c r="C41" s="225"/>
      <c r="D41" s="203"/>
      <c r="E41" s="226"/>
      <c r="F41" s="227"/>
      <c r="G41" s="227"/>
      <c r="H41" s="227"/>
      <c r="I41" s="227"/>
      <c r="J41" s="227"/>
      <c r="K41" s="231"/>
      <c r="L41" s="207"/>
      <c r="M41" s="208"/>
      <c r="N41" s="169"/>
      <c r="O41" s="10"/>
    </row>
    <row r="42" spans="1:20" ht="15.75" customHeight="1" x14ac:dyDescent="0.25">
      <c r="A42" s="27"/>
      <c r="B42" s="28"/>
      <c r="C42" s="225"/>
      <c r="D42" s="203"/>
      <c r="E42" s="226"/>
      <c r="F42" s="232"/>
      <c r="G42" s="232"/>
      <c r="H42" s="232"/>
      <c r="I42" s="232"/>
      <c r="J42" s="232"/>
      <c r="K42" s="233"/>
      <c r="L42" s="207"/>
      <c r="M42" s="208"/>
      <c r="N42" s="169"/>
      <c r="O42" s="10"/>
    </row>
    <row r="43" spans="1:20" ht="15.75" customHeight="1" x14ac:dyDescent="0.25">
      <c r="A43" s="42"/>
      <c r="B43" s="28"/>
      <c r="C43" s="225"/>
      <c r="D43" s="203"/>
      <c r="E43" s="226"/>
      <c r="F43" s="234"/>
      <c r="G43" s="234"/>
      <c r="H43" s="232"/>
      <c r="I43" s="235"/>
      <c r="J43" s="232"/>
      <c r="K43" s="233"/>
      <c r="L43" s="207"/>
      <c r="M43" s="208"/>
      <c r="N43" s="169"/>
      <c r="O43" s="1"/>
      <c r="P43" s="34"/>
      <c r="Q43" s="50"/>
    </row>
    <row r="44" spans="1:20" ht="15.75" customHeight="1" thickBot="1" x14ac:dyDescent="0.3">
      <c r="A44" s="26"/>
      <c r="B44" s="420" t="s">
        <v>223</v>
      </c>
      <c r="C44" s="421"/>
      <c r="D44" s="422"/>
      <c r="E44" s="219"/>
      <c r="F44" s="220"/>
      <c r="G44" s="220"/>
      <c r="H44" s="220"/>
      <c r="I44" s="220"/>
      <c r="J44" s="220"/>
      <c r="K44" s="221"/>
      <c r="L44" s="248"/>
      <c r="M44" s="249"/>
      <c r="N44" s="169"/>
      <c r="O44" s="74"/>
      <c r="P44" s="34"/>
      <c r="Q44" s="50"/>
    </row>
    <row r="45" spans="1:20" ht="25.5" customHeight="1" thickBot="1" x14ac:dyDescent="0.4">
      <c r="A45" s="21"/>
      <c r="B45" s="21"/>
      <c r="C45" s="32"/>
      <c r="D45" s="79"/>
      <c r="E45" s="11"/>
      <c r="F45" s="18" t="s">
        <v>38</v>
      </c>
      <c r="G45" s="63">
        <f>SUM(G32:G44)</f>
        <v>0</v>
      </c>
      <c r="H45" s="64">
        <f>SUM(H32:H44)</f>
        <v>0</v>
      </c>
      <c r="I45" s="64">
        <f>SUM(I32:I44)</f>
        <v>0</v>
      </c>
      <c r="J45" s="64">
        <f>SUM(J32:J44)</f>
        <v>0</v>
      </c>
      <c r="K45" s="65">
        <f>SUM(K32:K44)</f>
        <v>0</v>
      </c>
      <c r="L45" s="58"/>
      <c r="M45" s="56"/>
      <c r="N45" s="169"/>
      <c r="O45" s="80" t="s">
        <v>240</v>
      </c>
    </row>
    <row r="46" spans="1:20" ht="16.5" thickBot="1" x14ac:dyDescent="0.3">
      <c r="E46" s="34"/>
      <c r="F46" s="18" t="s">
        <v>64</v>
      </c>
      <c r="G46" s="267"/>
      <c r="H46" s="60"/>
      <c r="I46" s="61"/>
      <c r="J46" s="62"/>
      <c r="K46" s="167" t="s">
        <v>228</v>
      </c>
      <c r="L46" s="58"/>
      <c r="M46" s="56"/>
      <c r="N46" s="169"/>
      <c r="O46" s="35" t="s">
        <v>12</v>
      </c>
      <c r="P46" s="36" t="s">
        <v>27</v>
      </c>
      <c r="Q46" s="36" t="s">
        <v>28</v>
      </c>
      <c r="R46" s="37" t="s">
        <v>29</v>
      </c>
      <c r="S46" s="173" t="s">
        <v>30</v>
      </c>
      <c r="T46" s="174" t="s">
        <v>31</v>
      </c>
    </row>
    <row r="47" spans="1:20" ht="16.5" x14ac:dyDescent="0.25">
      <c r="E47" s="34"/>
      <c r="F47" s="41"/>
      <c r="G47" s="52" t="s">
        <v>63</v>
      </c>
      <c r="H47" s="67" t="e">
        <f>H45/($H$16+$I$16+$J$16)*100</f>
        <v>#DIV/0!</v>
      </c>
      <c r="I47" s="68" t="e">
        <f t="shared" ref="I47:J47" si="1">I45/($H$16+$I$16+$J$16)*100</f>
        <v>#DIV/0!</v>
      </c>
      <c r="J47" s="68" t="e">
        <f t="shared" si="1"/>
        <v>#DIV/0!</v>
      </c>
      <c r="K47" s="69" t="s">
        <v>39</v>
      </c>
      <c r="O47" s="268"/>
      <c r="P47" s="269"/>
      <c r="Q47" s="269"/>
      <c r="R47" s="270"/>
      <c r="S47" s="148">
        <f>((66.473+(13.7516*P47)+(5.0033*Q47)-(6.775*R47))*1.7)*0.65</f>
        <v>73.452664999999996</v>
      </c>
      <c r="T47" s="149">
        <f>((665.0955+(9.5634*P47)+(1.8496*Q47)-(4.6756*R47))*1.7)*0.65</f>
        <v>734.93052750000004</v>
      </c>
    </row>
    <row r="48" spans="1:20" ht="17.25" thickBot="1" x14ac:dyDescent="0.3">
      <c r="E48" s="34"/>
      <c r="F48" s="41"/>
      <c r="G48" s="18" t="s">
        <v>62</v>
      </c>
      <c r="H48" s="70" t="s">
        <v>40</v>
      </c>
      <c r="I48" s="71" t="s">
        <v>41</v>
      </c>
      <c r="J48" s="72" t="s">
        <v>42</v>
      </c>
      <c r="K48" s="73" t="s">
        <v>39</v>
      </c>
      <c r="O48" s="239"/>
      <c r="P48" s="240"/>
      <c r="Q48" s="240"/>
      <c r="R48" s="241"/>
      <c r="S48" s="175">
        <f t="shared" ref="S48:S50" si="2">((66.473+(13.7516*P48)+(5.0033*Q48)-(6.775*R48))*1.7)*0.65</f>
        <v>73.452664999999996</v>
      </c>
      <c r="T48" s="176">
        <f t="shared" ref="T48:T50" si="3">((665.0955+(9.5634*P48)+(1.8496*Q48)-(4.6756*R48))*1.7)*0.65</f>
        <v>734.93052750000004</v>
      </c>
    </row>
    <row r="49" spans="5:24" ht="16.5" x14ac:dyDescent="0.25">
      <c r="E49" s="34"/>
      <c r="F49" s="41"/>
      <c r="G49" s="18"/>
      <c r="H49" s="82"/>
      <c r="I49" s="83"/>
      <c r="J49" s="82"/>
      <c r="K49" s="84"/>
      <c r="O49" s="239"/>
      <c r="P49" s="240"/>
      <c r="Q49" s="240"/>
      <c r="R49" s="241"/>
      <c r="S49" s="175">
        <f t="shared" si="2"/>
        <v>73.452664999999996</v>
      </c>
      <c r="T49" s="176">
        <f t="shared" si="3"/>
        <v>734.93052750000004</v>
      </c>
    </row>
    <row r="50" spans="5:24" ht="17.25" thickBot="1" x14ac:dyDescent="0.3">
      <c r="E50" s="34"/>
      <c r="F50" s="41"/>
      <c r="G50" s="18"/>
      <c r="H50" s="82"/>
      <c r="I50" s="83"/>
      <c r="J50" s="82"/>
      <c r="K50" s="84"/>
      <c r="O50" s="242"/>
      <c r="P50" s="243"/>
      <c r="Q50" s="243"/>
      <c r="R50" s="244"/>
      <c r="S50" s="177">
        <f t="shared" si="2"/>
        <v>73.452664999999996</v>
      </c>
      <c r="T50" s="178">
        <f t="shared" si="3"/>
        <v>734.93052750000004</v>
      </c>
    </row>
    <row r="51" spans="5:24" s="85" customFormat="1" ht="24" customHeight="1" x14ac:dyDescent="0.4">
      <c r="N51" s="171"/>
      <c r="O51"/>
      <c r="P51"/>
      <c r="Q51"/>
      <c r="R51"/>
      <c r="S51"/>
      <c r="T51"/>
      <c r="U51"/>
      <c r="X51"/>
    </row>
    <row r="52" spans="5:24" ht="26.25" x14ac:dyDescent="0.4">
      <c r="X52" s="85"/>
    </row>
  </sheetData>
  <mergeCells count="12">
    <mergeCell ref="M1:M2"/>
    <mergeCell ref="A30:A31"/>
    <mergeCell ref="B30:C31"/>
    <mergeCell ref="D30:D31"/>
    <mergeCell ref="L30:L31"/>
    <mergeCell ref="M30:M31"/>
    <mergeCell ref="B15:D15"/>
    <mergeCell ref="B44:D44"/>
    <mergeCell ref="B1:C2"/>
    <mergeCell ref="L1:L2"/>
    <mergeCell ref="A1:A2"/>
    <mergeCell ref="D1:D2"/>
  </mergeCells>
  <hyperlinks>
    <hyperlink ref="O3" r:id="rId1"/>
  </hyperlinks>
  <pageMargins left="0.25" right="0.25" top="0.75" bottom="0.75" header="0.3" footer="0.3"/>
  <pageSetup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sqref="A1:F1"/>
    </sheetView>
  </sheetViews>
  <sheetFormatPr baseColWidth="10" defaultRowHeight="15" x14ac:dyDescent="0.25"/>
  <cols>
    <col min="1" max="1" width="4.42578125" customWidth="1"/>
    <col min="2" max="2" width="65.28515625" customWidth="1"/>
    <col min="3" max="6" width="7.85546875" customWidth="1"/>
    <col min="7" max="7" width="4.42578125" customWidth="1"/>
    <col min="8" max="8" width="65.28515625" customWidth="1"/>
    <col min="9" max="12" width="7.85546875" customWidth="1"/>
  </cols>
  <sheetData>
    <row r="1" spans="1:12" ht="27.75" customHeight="1" thickBot="1" x14ac:dyDescent="0.4">
      <c r="A1" s="468" t="s">
        <v>262</v>
      </c>
      <c r="B1" s="468"/>
      <c r="C1" s="468"/>
      <c r="D1" s="468"/>
      <c r="E1" s="468"/>
      <c r="F1" s="468"/>
      <c r="G1" s="468" t="s">
        <v>263</v>
      </c>
      <c r="H1" s="468"/>
      <c r="I1" s="468"/>
      <c r="J1" s="468"/>
      <c r="K1" s="468"/>
      <c r="L1" s="468"/>
    </row>
    <row r="2" spans="1:12" ht="18.75" customHeight="1" thickTop="1" x14ac:dyDescent="0.25">
      <c r="A2" s="469" t="s">
        <v>65</v>
      </c>
      <c r="B2" s="470"/>
      <c r="C2" s="470"/>
      <c r="D2" s="470"/>
      <c r="E2" s="470"/>
      <c r="F2" s="471"/>
      <c r="G2" s="469" t="s">
        <v>65</v>
      </c>
      <c r="H2" s="470"/>
      <c r="I2" s="470"/>
      <c r="J2" s="470"/>
      <c r="K2" s="470"/>
      <c r="L2" s="471"/>
    </row>
    <row r="3" spans="1:12" s="9" customFormat="1" ht="16.5" customHeight="1" x14ac:dyDescent="0.25">
      <c r="A3" s="99">
        <v>1</v>
      </c>
      <c r="B3" s="93" t="s">
        <v>195</v>
      </c>
      <c r="C3" s="100"/>
      <c r="D3" s="101"/>
      <c r="E3" s="101"/>
      <c r="F3" s="102"/>
      <c r="G3" s="338">
        <v>1</v>
      </c>
      <c r="H3" s="93" t="s">
        <v>251</v>
      </c>
      <c r="I3" s="342"/>
      <c r="J3" s="343"/>
      <c r="K3" s="343"/>
      <c r="L3" s="344"/>
    </row>
    <row r="4" spans="1:12" s="9" customFormat="1" ht="15.75" customHeight="1" x14ac:dyDescent="0.25">
      <c r="A4" s="88">
        <v>1</v>
      </c>
      <c r="B4" s="89" t="s">
        <v>196</v>
      </c>
      <c r="C4" s="90"/>
      <c r="D4" s="91"/>
      <c r="E4" s="91"/>
      <c r="F4" s="92"/>
      <c r="G4" s="339">
        <v>1</v>
      </c>
      <c r="H4" s="89" t="s">
        <v>252</v>
      </c>
      <c r="I4" s="342"/>
      <c r="J4" s="343"/>
      <c r="K4" s="343"/>
      <c r="L4" s="344"/>
    </row>
    <row r="5" spans="1:12" s="9" customFormat="1" ht="15.75" customHeight="1" x14ac:dyDescent="0.25">
      <c r="A5" s="88">
        <v>1</v>
      </c>
      <c r="B5" s="89" t="s">
        <v>197</v>
      </c>
      <c r="C5" s="90"/>
      <c r="D5" s="91"/>
      <c r="E5" s="91"/>
      <c r="F5" s="92"/>
      <c r="G5" s="339">
        <v>1</v>
      </c>
      <c r="H5" s="89" t="s">
        <v>261</v>
      </c>
      <c r="I5" s="342"/>
      <c r="J5" s="343"/>
      <c r="K5" s="343"/>
      <c r="L5" s="344"/>
    </row>
    <row r="6" spans="1:12" s="9" customFormat="1" ht="15.75" customHeight="1" x14ac:dyDescent="0.25">
      <c r="A6" s="88">
        <v>1</v>
      </c>
      <c r="B6" s="89" t="s">
        <v>198</v>
      </c>
      <c r="C6" s="90"/>
      <c r="D6" s="91"/>
      <c r="E6" s="91"/>
      <c r="F6" s="92"/>
      <c r="G6" s="339">
        <v>1</v>
      </c>
      <c r="H6" s="89" t="s">
        <v>197</v>
      </c>
      <c r="I6" s="342"/>
      <c r="J6" s="343"/>
      <c r="K6" s="343"/>
      <c r="L6" s="344"/>
    </row>
    <row r="7" spans="1:12" s="9" customFormat="1" ht="15.75" customHeight="1" thickBot="1" x14ac:dyDescent="0.3">
      <c r="A7" s="103">
        <v>1</v>
      </c>
      <c r="B7" s="104" t="s">
        <v>66</v>
      </c>
      <c r="C7" s="105"/>
      <c r="D7" s="106"/>
      <c r="E7" s="106"/>
      <c r="F7" s="107"/>
      <c r="G7" s="339">
        <v>1</v>
      </c>
      <c r="H7" s="89" t="s">
        <v>198</v>
      </c>
      <c r="I7" s="342"/>
      <c r="J7" s="343"/>
      <c r="K7" s="343"/>
      <c r="L7" s="344"/>
    </row>
    <row r="8" spans="1:12" ht="18.75" customHeight="1" thickBot="1" x14ac:dyDescent="0.3">
      <c r="A8" s="461" t="s">
        <v>67</v>
      </c>
      <c r="B8" s="462"/>
      <c r="C8" s="462"/>
      <c r="D8" s="462"/>
      <c r="E8" s="462"/>
      <c r="F8" s="463"/>
      <c r="G8" s="103">
        <v>1</v>
      </c>
      <c r="H8" s="104" t="s">
        <v>66</v>
      </c>
      <c r="I8" s="345"/>
      <c r="J8" s="346"/>
      <c r="K8" s="346"/>
      <c r="L8" s="347"/>
    </row>
    <row r="9" spans="1:12" s="9" customFormat="1" ht="16.5" customHeight="1" x14ac:dyDescent="0.25">
      <c r="A9" s="472">
        <v>1</v>
      </c>
      <c r="B9" s="95" t="s">
        <v>68</v>
      </c>
      <c r="C9" s="483"/>
      <c r="D9" s="485"/>
      <c r="E9" s="485"/>
      <c r="F9" s="487"/>
      <c r="G9" s="461" t="s">
        <v>67</v>
      </c>
      <c r="H9" s="462"/>
      <c r="I9" s="462"/>
      <c r="J9" s="462"/>
      <c r="K9" s="462"/>
      <c r="L9" s="463"/>
    </row>
    <row r="10" spans="1:12" s="9" customFormat="1" ht="15.75" customHeight="1" x14ac:dyDescent="0.25">
      <c r="A10" s="473"/>
      <c r="B10" s="93" t="s">
        <v>69</v>
      </c>
      <c r="C10" s="484"/>
      <c r="D10" s="486"/>
      <c r="E10" s="486"/>
      <c r="F10" s="488"/>
      <c r="G10" s="472">
        <v>1</v>
      </c>
      <c r="H10" s="95" t="s">
        <v>68</v>
      </c>
      <c r="I10" s="474"/>
      <c r="J10" s="475"/>
      <c r="K10" s="475"/>
      <c r="L10" s="476"/>
    </row>
    <row r="11" spans="1:12" s="9" customFormat="1" ht="15.75" customHeight="1" x14ac:dyDescent="0.25">
      <c r="A11" s="88">
        <v>2</v>
      </c>
      <c r="B11" s="89" t="s">
        <v>108</v>
      </c>
      <c r="C11" s="90"/>
      <c r="D11" s="91"/>
      <c r="E11" s="91"/>
      <c r="F11" s="92"/>
      <c r="G11" s="473"/>
      <c r="H11" s="93" t="s">
        <v>69</v>
      </c>
      <c r="I11" s="446"/>
      <c r="J11" s="447"/>
      <c r="K11" s="447"/>
      <c r="L11" s="448"/>
    </row>
    <row r="12" spans="1:12" s="9" customFormat="1" ht="15.75" customHeight="1" thickBot="1" x14ac:dyDescent="0.3">
      <c r="A12" s="103">
        <v>4</v>
      </c>
      <c r="B12" s="104" t="s">
        <v>70</v>
      </c>
      <c r="C12" s="105"/>
      <c r="D12" s="106"/>
      <c r="E12" s="106"/>
      <c r="F12" s="107"/>
      <c r="G12" s="339">
        <v>2</v>
      </c>
      <c r="H12" s="89" t="s">
        <v>108</v>
      </c>
      <c r="I12" s="342"/>
      <c r="J12" s="343"/>
      <c r="K12" s="343"/>
      <c r="L12" s="344"/>
    </row>
    <row r="13" spans="1:12" ht="18.75" customHeight="1" thickBot="1" x14ac:dyDescent="0.3">
      <c r="A13" s="461" t="s">
        <v>71</v>
      </c>
      <c r="B13" s="462"/>
      <c r="C13" s="462"/>
      <c r="D13" s="462"/>
      <c r="E13" s="462"/>
      <c r="F13" s="463"/>
      <c r="G13" s="103">
        <v>4</v>
      </c>
      <c r="H13" s="104" t="s">
        <v>70</v>
      </c>
      <c r="I13" s="345"/>
      <c r="J13" s="346"/>
      <c r="K13" s="346"/>
      <c r="L13" s="347"/>
    </row>
    <row r="14" spans="1:12" s="9" customFormat="1" ht="15.75" customHeight="1" x14ac:dyDescent="0.25">
      <c r="A14" s="464" t="s">
        <v>72</v>
      </c>
      <c r="B14" s="465"/>
      <c r="C14" s="465"/>
      <c r="D14" s="465"/>
      <c r="E14" s="465"/>
      <c r="F14" s="466"/>
      <c r="G14" s="461" t="s">
        <v>71</v>
      </c>
      <c r="H14" s="462"/>
      <c r="I14" s="462"/>
      <c r="J14" s="462"/>
      <c r="K14" s="462"/>
      <c r="L14" s="463"/>
    </row>
    <row r="15" spans="1:12" s="9" customFormat="1" ht="15.75" customHeight="1" x14ac:dyDescent="0.25">
      <c r="A15" s="99">
        <v>1</v>
      </c>
      <c r="B15" s="93" t="s">
        <v>199</v>
      </c>
      <c r="C15" s="100"/>
      <c r="D15" s="101"/>
      <c r="E15" s="101"/>
      <c r="F15" s="102"/>
      <c r="G15" s="464" t="s">
        <v>72</v>
      </c>
      <c r="H15" s="465"/>
      <c r="I15" s="465"/>
      <c r="J15" s="465"/>
      <c r="K15" s="465"/>
      <c r="L15" s="466"/>
    </row>
    <row r="16" spans="1:12" s="9" customFormat="1" ht="15.75" customHeight="1" x14ac:dyDescent="0.25">
      <c r="A16" s="88">
        <v>1</v>
      </c>
      <c r="B16" s="89" t="s">
        <v>73</v>
      </c>
      <c r="C16" s="90"/>
      <c r="D16" s="91"/>
      <c r="E16" s="91"/>
      <c r="F16" s="92"/>
      <c r="G16" s="338">
        <v>1</v>
      </c>
      <c r="H16" s="93" t="s">
        <v>260</v>
      </c>
      <c r="I16" s="348"/>
      <c r="J16" s="349"/>
      <c r="K16" s="349"/>
      <c r="L16" s="350"/>
    </row>
    <row r="17" spans="1:12" s="9" customFormat="1" ht="15.75" customHeight="1" x14ac:dyDescent="0.25">
      <c r="A17" s="88">
        <v>1</v>
      </c>
      <c r="B17" s="89" t="s">
        <v>74</v>
      </c>
      <c r="C17" s="90"/>
      <c r="D17" s="91"/>
      <c r="E17" s="91"/>
      <c r="F17" s="92"/>
      <c r="G17" s="339">
        <v>1</v>
      </c>
      <c r="H17" s="89" t="s">
        <v>73</v>
      </c>
      <c r="I17" s="342"/>
      <c r="J17" s="343"/>
      <c r="K17" s="343"/>
      <c r="L17" s="344"/>
    </row>
    <row r="18" spans="1:12" s="9" customFormat="1" ht="15.75" customHeight="1" x14ac:dyDescent="0.25">
      <c r="A18" s="88">
        <v>1</v>
      </c>
      <c r="B18" s="89" t="s">
        <v>75</v>
      </c>
      <c r="C18" s="90"/>
      <c r="D18" s="91"/>
      <c r="E18" s="91"/>
      <c r="F18" s="92"/>
      <c r="G18" s="339">
        <v>1</v>
      </c>
      <c r="H18" s="89" t="s">
        <v>74</v>
      </c>
      <c r="I18" s="342"/>
      <c r="J18" s="343"/>
      <c r="K18" s="343"/>
      <c r="L18" s="344"/>
    </row>
    <row r="19" spans="1:12" s="9" customFormat="1" ht="15.75" customHeight="1" x14ac:dyDescent="0.25">
      <c r="A19" s="88">
        <v>1</v>
      </c>
      <c r="B19" s="89" t="s">
        <v>76</v>
      </c>
      <c r="C19" s="90"/>
      <c r="D19" s="91"/>
      <c r="E19" s="91"/>
      <c r="F19" s="92"/>
      <c r="G19" s="339">
        <v>1</v>
      </c>
      <c r="H19" s="89" t="s">
        <v>75</v>
      </c>
      <c r="I19" s="342"/>
      <c r="J19" s="343"/>
      <c r="K19" s="343"/>
      <c r="L19" s="344"/>
    </row>
    <row r="20" spans="1:12" s="9" customFormat="1" ht="15.75" customHeight="1" x14ac:dyDescent="0.25">
      <c r="A20" s="88">
        <v>1</v>
      </c>
      <c r="B20" s="89" t="s">
        <v>77</v>
      </c>
      <c r="C20" s="90"/>
      <c r="D20" s="91"/>
      <c r="E20" s="91"/>
      <c r="F20" s="92"/>
      <c r="G20" s="339">
        <v>1</v>
      </c>
      <c r="H20" s="89" t="s">
        <v>76</v>
      </c>
      <c r="I20" s="342"/>
      <c r="J20" s="343"/>
      <c r="K20" s="343"/>
      <c r="L20" s="344"/>
    </row>
    <row r="21" spans="1:12" s="9" customFormat="1" ht="15.75" customHeight="1" x14ac:dyDescent="0.25">
      <c r="A21" s="88">
        <v>1</v>
      </c>
      <c r="B21" s="89" t="s">
        <v>78</v>
      </c>
      <c r="C21" s="90"/>
      <c r="D21" s="91"/>
      <c r="E21" s="91"/>
      <c r="F21" s="92"/>
      <c r="G21" s="339">
        <v>1</v>
      </c>
      <c r="H21" s="89" t="s">
        <v>77</v>
      </c>
      <c r="I21" s="342"/>
      <c r="J21" s="343"/>
      <c r="K21" s="343"/>
      <c r="L21" s="344"/>
    </row>
    <row r="22" spans="1:12" s="9" customFormat="1" ht="15.75" customHeight="1" x14ac:dyDescent="0.25">
      <c r="A22" s="88">
        <v>1</v>
      </c>
      <c r="B22" s="89" t="s">
        <v>79</v>
      </c>
      <c r="C22" s="90"/>
      <c r="D22" s="91"/>
      <c r="E22" s="91"/>
      <c r="F22" s="92"/>
      <c r="G22" s="339">
        <v>1</v>
      </c>
      <c r="H22" s="89" t="s">
        <v>78</v>
      </c>
      <c r="I22" s="342"/>
      <c r="J22" s="343"/>
      <c r="K22" s="343"/>
      <c r="L22" s="344"/>
    </row>
    <row r="23" spans="1:12" s="9" customFormat="1" ht="15.75" customHeight="1" x14ac:dyDescent="0.25">
      <c r="A23" s="88">
        <v>1</v>
      </c>
      <c r="B23" s="89" t="s">
        <v>80</v>
      </c>
      <c r="C23" s="90"/>
      <c r="D23" s="91"/>
      <c r="E23" s="91"/>
      <c r="F23" s="92"/>
      <c r="G23" s="339">
        <v>1</v>
      </c>
      <c r="H23" s="89" t="s">
        <v>79</v>
      </c>
      <c r="I23" s="342"/>
      <c r="J23" s="343"/>
      <c r="K23" s="343"/>
      <c r="L23" s="344"/>
    </row>
    <row r="24" spans="1:12" s="9" customFormat="1" ht="15.75" customHeight="1" x14ac:dyDescent="0.25">
      <c r="A24" s="88">
        <v>2</v>
      </c>
      <c r="B24" s="89" t="s">
        <v>81</v>
      </c>
      <c r="C24" s="90"/>
      <c r="D24" s="91"/>
      <c r="E24" s="91"/>
      <c r="F24" s="92"/>
      <c r="G24" s="339">
        <v>1</v>
      </c>
      <c r="H24" s="89" t="s">
        <v>80</v>
      </c>
      <c r="I24" s="342"/>
      <c r="J24" s="343"/>
      <c r="K24" s="343"/>
      <c r="L24" s="344"/>
    </row>
    <row r="25" spans="1:12" s="9" customFormat="1" ht="15.75" customHeight="1" x14ac:dyDescent="0.25">
      <c r="A25" s="103">
        <v>2</v>
      </c>
      <c r="B25" s="104" t="s">
        <v>82</v>
      </c>
      <c r="C25" s="105"/>
      <c r="D25" s="106"/>
      <c r="E25" s="106"/>
      <c r="F25" s="107"/>
      <c r="G25" s="339">
        <v>2</v>
      </c>
      <c r="H25" s="89" t="s">
        <v>81</v>
      </c>
      <c r="I25" s="342"/>
      <c r="J25" s="343"/>
      <c r="K25" s="343"/>
      <c r="L25" s="344"/>
    </row>
    <row r="26" spans="1:12" s="9" customFormat="1" ht="15.75" customHeight="1" x14ac:dyDescent="0.25">
      <c r="A26" s="464" t="s">
        <v>83</v>
      </c>
      <c r="B26" s="465"/>
      <c r="C26" s="465"/>
      <c r="D26" s="465"/>
      <c r="E26" s="465"/>
      <c r="F26" s="466"/>
      <c r="G26" s="103">
        <v>2</v>
      </c>
      <c r="H26" s="104" t="s">
        <v>82</v>
      </c>
      <c r="I26" s="345"/>
      <c r="J26" s="346"/>
      <c r="K26" s="346"/>
      <c r="L26" s="347"/>
    </row>
    <row r="27" spans="1:12" s="9" customFormat="1" ht="15.75" customHeight="1" x14ac:dyDescent="0.25">
      <c r="A27" s="99">
        <v>1</v>
      </c>
      <c r="B27" s="93" t="s">
        <v>84</v>
      </c>
      <c r="C27" s="100"/>
      <c r="D27" s="101"/>
      <c r="E27" s="101"/>
      <c r="F27" s="102"/>
      <c r="G27" s="464" t="s">
        <v>83</v>
      </c>
      <c r="H27" s="465"/>
      <c r="I27" s="465"/>
      <c r="J27" s="465"/>
      <c r="K27" s="465"/>
      <c r="L27" s="466"/>
    </row>
    <row r="28" spans="1:12" s="9" customFormat="1" ht="15.75" customHeight="1" x14ac:dyDescent="0.25">
      <c r="A28" s="88">
        <v>1</v>
      </c>
      <c r="B28" s="89" t="s">
        <v>85</v>
      </c>
      <c r="C28" s="90"/>
      <c r="D28" s="91"/>
      <c r="E28" s="91"/>
      <c r="F28" s="92"/>
      <c r="G28" s="338">
        <v>1</v>
      </c>
      <c r="H28" s="93" t="s">
        <v>253</v>
      </c>
      <c r="I28" s="348"/>
      <c r="J28" s="349"/>
      <c r="K28" s="349"/>
      <c r="L28" s="350"/>
    </row>
    <row r="29" spans="1:12" s="9" customFormat="1" ht="15.75" customHeight="1" x14ac:dyDescent="0.25">
      <c r="A29" s="88">
        <v>1</v>
      </c>
      <c r="B29" s="89" t="s">
        <v>86</v>
      </c>
      <c r="C29" s="90"/>
      <c r="D29" s="91"/>
      <c r="E29" s="91"/>
      <c r="F29" s="92"/>
      <c r="G29" s="338">
        <v>1</v>
      </c>
      <c r="H29" s="93" t="s">
        <v>84</v>
      </c>
      <c r="I29" s="348"/>
      <c r="J29" s="349"/>
      <c r="K29" s="349"/>
      <c r="L29" s="350"/>
    </row>
    <row r="30" spans="1:12" s="9" customFormat="1" ht="15.75" customHeight="1" x14ac:dyDescent="0.25">
      <c r="A30" s="88">
        <v>1</v>
      </c>
      <c r="B30" s="89" t="s">
        <v>87</v>
      </c>
      <c r="C30" s="90"/>
      <c r="D30" s="91"/>
      <c r="E30" s="91"/>
      <c r="F30" s="92"/>
      <c r="G30" s="339">
        <v>1</v>
      </c>
      <c r="H30" s="89" t="s">
        <v>85</v>
      </c>
      <c r="I30" s="342"/>
      <c r="J30" s="343"/>
      <c r="K30" s="343"/>
      <c r="L30" s="344"/>
    </row>
    <row r="31" spans="1:12" s="9" customFormat="1" ht="15.75" customHeight="1" x14ac:dyDescent="0.25">
      <c r="A31" s="88">
        <v>1</v>
      </c>
      <c r="B31" s="89" t="s">
        <v>80</v>
      </c>
      <c r="C31" s="90"/>
      <c r="D31" s="91"/>
      <c r="E31" s="91"/>
      <c r="F31" s="92"/>
      <c r="G31" s="339">
        <v>1</v>
      </c>
      <c r="H31" s="89" t="s">
        <v>86</v>
      </c>
      <c r="I31" s="342"/>
      <c r="J31" s="343"/>
      <c r="K31" s="343"/>
      <c r="L31" s="344"/>
    </row>
    <row r="32" spans="1:12" s="9" customFormat="1" ht="15.75" customHeight="1" x14ac:dyDescent="0.25">
      <c r="A32" s="88">
        <v>1</v>
      </c>
      <c r="B32" s="89" t="s">
        <v>88</v>
      </c>
      <c r="C32" s="90"/>
      <c r="D32" s="91"/>
      <c r="E32" s="91"/>
      <c r="F32" s="92"/>
      <c r="G32" s="339">
        <v>1</v>
      </c>
      <c r="H32" s="89" t="s">
        <v>87</v>
      </c>
      <c r="I32" s="342"/>
      <c r="J32" s="343"/>
      <c r="K32" s="343"/>
      <c r="L32" s="344"/>
    </row>
    <row r="33" spans="1:12" s="9" customFormat="1" ht="15.75" customHeight="1" thickBot="1" x14ac:dyDescent="0.3">
      <c r="A33" s="103">
        <v>1</v>
      </c>
      <c r="B33" s="104" t="s">
        <v>82</v>
      </c>
      <c r="C33" s="105"/>
      <c r="D33" s="106"/>
      <c r="E33" s="106"/>
      <c r="F33" s="107"/>
      <c r="G33" s="339">
        <v>1</v>
      </c>
      <c r="H33" s="89" t="s">
        <v>80</v>
      </c>
      <c r="I33" s="342"/>
      <c r="J33" s="343"/>
      <c r="K33" s="343"/>
      <c r="L33" s="344"/>
    </row>
    <row r="34" spans="1:12" ht="18.75" customHeight="1" x14ac:dyDescent="0.25">
      <c r="A34" s="461" t="s">
        <v>98</v>
      </c>
      <c r="B34" s="462"/>
      <c r="C34" s="462"/>
      <c r="D34" s="462"/>
      <c r="E34" s="462"/>
      <c r="F34" s="463"/>
      <c r="G34" s="339">
        <v>1</v>
      </c>
      <c r="H34" s="89" t="s">
        <v>88</v>
      </c>
      <c r="I34" s="342"/>
      <c r="J34" s="343"/>
      <c r="K34" s="343"/>
      <c r="L34" s="344"/>
    </row>
    <row r="35" spans="1:12" s="9" customFormat="1" ht="15.75" customHeight="1" thickBot="1" x14ac:dyDescent="0.3">
      <c r="A35" s="99"/>
      <c r="B35" s="93" t="s">
        <v>99</v>
      </c>
      <c r="C35" s="100"/>
      <c r="D35" s="101"/>
      <c r="E35" s="101"/>
      <c r="F35" s="102"/>
      <c r="G35" s="103">
        <v>1</v>
      </c>
      <c r="H35" s="104" t="s">
        <v>82</v>
      </c>
      <c r="I35" s="345"/>
      <c r="J35" s="346"/>
      <c r="K35" s="346"/>
      <c r="L35" s="347"/>
    </row>
    <row r="36" spans="1:12" s="9" customFormat="1" ht="15.75" customHeight="1" x14ac:dyDescent="0.25">
      <c r="A36" s="88"/>
      <c r="B36" s="89" t="s">
        <v>200</v>
      </c>
      <c r="C36" s="90"/>
      <c r="D36" s="91"/>
      <c r="E36" s="91"/>
      <c r="F36" s="92"/>
      <c r="G36" s="461" t="s">
        <v>98</v>
      </c>
      <c r="H36" s="462"/>
      <c r="I36" s="462"/>
      <c r="J36" s="462"/>
      <c r="K36" s="462"/>
      <c r="L36" s="463"/>
    </row>
    <row r="37" spans="1:12" s="9" customFormat="1" ht="15.75" customHeight="1" x14ac:dyDescent="0.25">
      <c r="A37" s="467"/>
      <c r="B37" s="94" t="s">
        <v>100</v>
      </c>
      <c r="C37" s="484"/>
      <c r="D37" s="486"/>
      <c r="E37" s="486"/>
      <c r="F37" s="488"/>
      <c r="G37" s="338"/>
      <c r="H37" s="93" t="s">
        <v>99</v>
      </c>
      <c r="I37" s="348"/>
      <c r="J37" s="349"/>
      <c r="K37" s="349"/>
      <c r="L37" s="350"/>
    </row>
    <row r="38" spans="1:12" s="9" customFormat="1" ht="15.75" customHeight="1" x14ac:dyDescent="0.25">
      <c r="A38" s="467"/>
      <c r="B38" s="95" t="s">
        <v>101</v>
      </c>
      <c r="C38" s="484"/>
      <c r="D38" s="486"/>
      <c r="E38" s="486"/>
      <c r="F38" s="488"/>
      <c r="G38" s="339"/>
      <c r="H38" s="89" t="s">
        <v>254</v>
      </c>
      <c r="I38" s="342"/>
      <c r="J38" s="343"/>
      <c r="K38" s="343"/>
      <c r="L38" s="344"/>
    </row>
    <row r="39" spans="1:12" s="9" customFormat="1" ht="15.75" customHeight="1" x14ac:dyDescent="0.25">
      <c r="A39" s="467"/>
      <c r="B39" s="95" t="s">
        <v>102</v>
      </c>
      <c r="C39" s="484"/>
      <c r="D39" s="486"/>
      <c r="E39" s="486"/>
      <c r="F39" s="488"/>
      <c r="G39" s="467"/>
      <c r="H39" s="94" t="s">
        <v>100</v>
      </c>
      <c r="I39" s="446"/>
      <c r="J39" s="447"/>
      <c r="K39" s="447"/>
      <c r="L39" s="448"/>
    </row>
    <row r="40" spans="1:12" s="9" customFormat="1" ht="15.75" customHeight="1" x14ac:dyDescent="0.25">
      <c r="A40" s="467"/>
      <c r="B40" s="93" t="s">
        <v>103</v>
      </c>
      <c r="C40" s="484"/>
      <c r="D40" s="486"/>
      <c r="E40" s="486"/>
      <c r="F40" s="488"/>
      <c r="G40" s="467"/>
      <c r="H40" s="95" t="s">
        <v>101</v>
      </c>
      <c r="I40" s="446"/>
      <c r="J40" s="447"/>
      <c r="K40" s="447"/>
      <c r="L40" s="448"/>
    </row>
    <row r="41" spans="1:12" s="9" customFormat="1" ht="15.75" customHeight="1" x14ac:dyDescent="0.25">
      <c r="A41" s="88"/>
      <c r="B41" s="96" t="s">
        <v>109</v>
      </c>
      <c r="C41" s="90"/>
      <c r="D41" s="91"/>
      <c r="E41" s="91"/>
      <c r="F41" s="92"/>
      <c r="G41" s="467"/>
      <c r="H41" s="95" t="s">
        <v>102</v>
      </c>
      <c r="I41" s="446"/>
      <c r="J41" s="447"/>
      <c r="K41" s="447"/>
      <c r="L41" s="448"/>
    </row>
    <row r="42" spans="1:12" s="9" customFormat="1" ht="15.75" customHeight="1" x14ac:dyDescent="0.25">
      <c r="A42" s="88"/>
      <c r="B42" s="87" t="s">
        <v>104</v>
      </c>
      <c r="C42" s="90"/>
      <c r="D42" s="91"/>
      <c r="E42" s="91"/>
      <c r="F42" s="92"/>
      <c r="G42" s="467"/>
      <c r="H42" s="93" t="s">
        <v>103</v>
      </c>
      <c r="I42" s="446"/>
      <c r="J42" s="447"/>
      <c r="K42" s="447"/>
      <c r="L42" s="448"/>
    </row>
    <row r="43" spans="1:12" s="9" customFormat="1" ht="15.75" customHeight="1" thickBot="1" x14ac:dyDescent="0.3">
      <c r="A43" s="103"/>
      <c r="B43" s="108" t="s">
        <v>107</v>
      </c>
      <c r="C43" s="477"/>
      <c r="D43" s="478"/>
      <c r="E43" s="478"/>
      <c r="F43" s="479"/>
      <c r="G43" s="340"/>
      <c r="H43" s="89" t="s">
        <v>255</v>
      </c>
      <c r="I43" s="342"/>
      <c r="J43" s="343"/>
      <c r="K43" s="343"/>
      <c r="L43" s="344"/>
    </row>
    <row r="44" spans="1:12" ht="18.75" customHeight="1" x14ac:dyDescent="0.25">
      <c r="A44" s="461" t="s">
        <v>89</v>
      </c>
      <c r="B44" s="462"/>
      <c r="C44" s="462"/>
      <c r="D44" s="462"/>
      <c r="E44" s="462"/>
      <c r="F44" s="463"/>
      <c r="G44" s="339"/>
      <c r="H44" s="96" t="s">
        <v>109</v>
      </c>
      <c r="I44" s="342"/>
      <c r="J44" s="343"/>
      <c r="K44" s="343"/>
      <c r="L44" s="344"/>
    </row>
    <row r="45" spans="1:12" s="9" customFormat="1" ht="15.75" customHeight="1" x14ac:dyDescent="0.25">
      <c r="A45" s="99">
        <v>1</v>
      </c>
      <c r="B45" s="93" t="s">
        <v>90</v>
      </c>
      <c r="C45" s="480"/>
      <c r="D45" s="481"/>
      <c r="E45" s="481"/>
      <c r="F45" s="482"/>
      <c r="G45" s="339"/>
      <c r="H45" s="87" t="s">
        <v>104</v>
      </c>
      <c r="I45" s="342"/>
      <c r="J45" s="343"/>
      <c r="K45" s="343"/>
      <c r="L45" s="344"/>
    </row>
    <row r="46" spans="1:12" s="9" customFormat="1" ht="15.75" customHeight="1" thickBot="1" x14ac:dyDescent="0.3">
      <c r="A46" s="88">
        <v>1</v>
      </c>
      <c r="B46" s="89" t="s">
        <v>106</v>
      </c>
      <c r="C46" s="443"/>
      <c r="D46" s="444"/>
      <c r="E46" s="444"/>
      <c r="F46" s="445"/>
      <c r="G46" s="103"/>
      <c r="H46" s="108" t="s">
        <v>107</v>
      </c>
      <c r="I46" s="458"/>
      <c r="J46" s="459"/>
      <c r="K46" s="459"/>
      <c r="L46" s="460"/>
    </row>
    <row r="47" spans="1:12" s="9" customFormat="1" ht="18.75" customHeight="1" x14ac:dyDescent="0.25">
      <c r="A47" s="88">
        <v>1</v>
      </c>
      <c r="B47" s="89" t="s">
        <v>105</v>
      </c>
      <c r="C47" s="443"/>
      <c r="D47" s="444"/>
      <c r="E47" s="444"/>
      <c r="F47" s="445"/>
      <c r="G47" s="461" t="s">
        <v>89</v>
      </c>
      <c r="H47" s="462"/>
      <c r="I47" s="462"/>
      <c r="J47" s="462"/>
      <c r="K47" s="462"/>
      <c r="L47" s="463"/>
    </row>
    <row r="48" spans="1:12" s="9" customFormat="1" ht="15.75" customHeight="1" x14ac:dyDescent="0.25">
      <c r="A48" s="88">
        <v>1</v>
      </c>
      <c r="B48" s="89" t="s">
        <v>91</v>
      </c>
      <c r="C48" s="443"/>
      <c r="D48" s="444"/>
      <c r="E48" s="444"/>
      <c r="F48" s="445"/>
      <c r="G48" s="338">
        <v>1</v>
      </c>
      <c r="H48" s="93" t="s">
        <v>251</v>
      </c>
      <c r="I48" s="452"/>
      <c r="J48" s="453"/>
      <c r="K48" s="453"/>
      <c r="L48" s="454"/>
    </row>
    <row r="49" spans="1:12" s="9" customFormat="1" x14ac:dyDescent="0.25">
      <c r="A49" s="88">
        <v>1</v>
      </c>
      <c r="B49" s="89" t="s">
        <v>92</v>
      </c>
      <c r="C49" s="484"/>
      <c r="D49" s="486"/>
      <c r="E49" s="486"/>
      <c r="F49" s="488"/>
      <c r="G49" s="338">
        <v>1</v>
      </c>
      <c r="H49" s="93" t="s">
        <v>90</v>
      </c>
      <c r="I49" s="452"/>
      <c r="J49" s="453"/>
      <c r="K49" s="453"/>
      <c r="L49" s="454"/>
    </row>
    <row r="50" spans="1:12" s="9" customFormat="1" x14ac:dyDescent="0.25">
      <c r="A50" s="88">
        <v>1</v>
      </c>
      <c r="B50" s="89" t="s">
        <v>93</v>
      </c>
      <c r="C50" s="484"/>
      <c r="D50" s="486"/>
      <c r="E50" s="486"/>
      <c r="F50" s="488"/>
      <c r="G50" s="339">
        <v>1</v>
      </c>
      <c r="H50" s="89" t="s">
        <v>106</v>
      </c>
      <c r="I50" s="452"/>
      <c r="J50" s="453"/>
      <c r="K50" s="453"/>
      <c r="L50" s="454"/>
    </row>
    <row r="51" spans="1:12" s="9" customFormat="1" x14ac:dyDescent="0.25">
      <c r="A51" s="88">
        <v>1</v>
      </c>
      <c r="B51" s="89" t="s">
        <v>201</v>
      </c>
      <c r="C51" s="492"/>
      <c r="D51" s="493"/>
      <c r="E51" s="493"/>
      <c r="F51" s="494"/>
      <c r="G51" s="339">
        <v>1</v>
      </c>
      <c r="H51" s="89" t="s">
        <v>105</v>
      </c>
      <c r="I51" s="452"/>
      <c r="J51" s="453"/>
      <c r="K51" s="453"/>
      <c r="L51" s="454"/>
    </row>
    <row r="52" spans="1:12" s="9" customFormat="1" x14ac:dyDescent="0.25">
      <c r="A52" s="88">
        <v>1</v>
      </c>
      <c r="B52" s="89" t="s">
        <v>94</v>
      </c>
      <c r="C52" s="443"/>
      <c r="D52" s="444"/>
      <c r="E52" s="444"/>
      <c r="F52" s="445"/>
      <c r="G52" s="339">
        <v>1</v>
      </c>
      <c r="H52" s="89" t="s">
        <v>91</v>
      </c>
      <c r="I52" s="452"/>
      <c r="J52" s="453"/>
      <c r="K52" s="453"/>
      <c r="L52" s="454"/>
    </row>
    <row r="53" spans="1:12" s="9" customFormat="1" x14ac:dyDescent="0.25">
      <c r="A53" s="88">
        <v>1</v>
      </c>
      <c r="B53" s="96" t="s">
        <v>95</v>
      </c>
      <c r="C53" s="443"/>
      <c r="D53" s="444"/>
      <c r="E53" s="444"/>
      <c r="F53" s="445"/>
      <c r="G53" s="339">
        <v>1</v>
      </c>
      <c r="H53" s="89" t="s">
        <v>92</v>
      </c>
      <c r="I53" s="446"/>
      <c r="J53" s="447"/>
      <c r="K53" s="447"/>
      <c r="L53" s="448"/>
    </row>
    <row r="54" spans="1:12" s="9" customFormat="1" ht="15.75" customHeight="1" x14ac:dyDescent="0.25">
      <c r="A54" s="88">
        <v>1</v>
      </c>
      <c r="B54" s="89" t="s">
        <v>96</v>
      </c>
      <c r="C54" s="484"/>
      <c r="D54" s="486"/>
      <c r="E54" s="486"/>
      <c r="F54" s="488"/>
      <c r="G54" s="339">
        <v>1</v>
      </c>
      <c r="H54" s="89" t="s">
        <v>256</v>
      </c>
      <c r="I54" s="446"/>
      <c r="J54" s="447"/>
      <c r="K54" s="447"/>
      <c r="L54" s="448"/>
    </row>
    <row r="55" spans="1:12" s="9" customFormat="1" ht="15.75" customHeight="1" thickBot="1" x14ac:dyDescent="0.3">
      <c r="A55" s="97">
        <v>1</v>
      </c>
      <c r="B55" s="98" t="s">
        <v>97</v>
      </c>
      <c r="C55" s="489"/>
      <c r="D55" s="490"/>
      <c r="E55" s="490"/>
      <c r="F55" s="491"/>
      <c r="G55" s="339">
        <v>1</v>
      </c>
      <c r="H55" s="89" t="s">
        <v>257</v>
      </c>
      <c r="I55" s="455"/>
      <c r="J55" s="456"/>
      <c r="K55" s="456"/>
      <c r="L55" s="457"/>
    </row>
    <row r="56" spans="1:12" s="9" customFormat="1" ht="30" customHeight="1" thickTop="1" thickBot="1" x14ac:dyDescent="0.3">
      <c r="A56"/>
      <c r="B56"/>
      <c r="C56"/>
      <c r="D56"/>
      <c r="E56"/>
      <c r="F56"/>
      <c r="G56" s="339">
        <v>1</v>
      </c>
      <c r="H56" s="89" t="s">
        <v>258</v>
      </c>
      <c r="I56" s="437"/>
      <c r="J56" s="438"/>
      <c r="K56" s="438"/>
      <c r="L56" s="439"/>
    </row>
    <row r="57" spans="1:12" ht="15.75" customHeight="1" thickTop="1" thickBot="1" x14ac:dyDescent="0.3">
      <c r="A57" s="351" t="s">
        <v>15</v>
      </c>
      <c r="B57" s="352"/>
      <c r="G57" s="339">
        <v>1</v>
      </c>
      <c r="H57" s="89" t="s">
        <v>95</v>
      </c>
      <c r="I57" s="440"/>
      <c r="J57" s="441"/>
      <c r="K57" s="441"/>
      <c r="L57" s="442"/>
    </row>
    <row r="58" spans="1:12" ht="15.75" customHeight="1" x14ac:dyDescent="0.25">
      <c r="A58" s="498">
        <v>2</v>
      </c>
      <c r="B58" s="499" t="s">
        <v>265</v>
      </c>
      <c r="G58" s="339">
        <v>1</v>
      </c>
      <c r="H58" s="89" t="s">
        <v>259</v>
      </c>
      <c r="I58" s="443"/>
      <c r="J58" s="444"/>
      <c r="K58" s="444"/>
      <c r="L58" s="445"/>
    </row>
    <row r="59" spans="1:12" ht="15.75" customHeight="1" x14ac:dyDescent="0.25">
      <c r="A59" s="498">
        <v>1</v>
      </c>
      <c r="B59" s="499" t="s">
        <v>267</v>
      </c>
      <c r="G59" s="339">
        <v>1</v>
      </c>
      <c r="H59" s="89" t="s">
        <v>96</v>
      </c>
      <c r="I59" s="446"/>
      <c r="J59" s="447"/>
      <c r="K59" s="447"/>
      <c r="L59" s="448"/>
    </row>
    <row r="60" spans="1:12" ht="15.75" customHeight="1" thickBot="1" x14ac:dyDescent="0.3">
      <c r="A60" s="498">
        <v>1</v>
      </c>
      <c r="B60" s="499" t="s">
        <v>268</v>
      </c>
      <c r="G60" s="97">
        <v>1</v>
      </c>
      <c r="H60" s="98" t="s">
        <v>97</v>
      </c>
      <c r="I60" s="449"/>
      <c r="J60" s="450"/>
      <c r="K60" s="450"/>
      <c r="L60" s="451"/>
    </row>
    <row r="61" spans="1:12" ht="16.5" thickTop="1" thickBot="1" x14ac:dyDescent="0.3">
      <c r="A61" s="150">
        <v>2</v>
      </c>
      <c r="B61" s="151" t="s">
        <v>264</v>
      </c>
    </row>
    <row r="62" spans="1:12" ht="16.5" thickTop="1" thickBot="1" x14ac:dyDescent="0.3">
      <c r="A62" s="500">
        <v>4</v>
      </c>
      <c r="B62" s="151" t="s">
        <v>270</v>
      </c>
      <c r="G62" s="351" t="s">
        <v>15</v>
      </c>
      <c r="H62" s="352"/>
    </row>
    <row r="63" spans="1:12" x14ac:dyDescent="0.25">
      <c r="A63" s="500">
        <v>1</v>
      </c>
      <c r="B63" s="151" t="s">
        <v>276</v>
      </c>
      <c r="G63" s="498">
        <v>2</v>
      </c>
      <c r="H63" s="499" t="s">
        <v>265</v>
      </c>
    </row>
    <row r="64" spans="1:12" x14ac:dyDescent="0.25">
      <c r="A64" s="500">
        <v>1</v>
      </c>
      <c r="B64" s="151" t="s">
        <v>269</v>
      </c>
      <c r="G64" s="498">
        <v>1</v>
      </c>
      <c r="H64" s="499" t="s">
        <v>267</v>
      </c>
    </row>
    <row r="65" spans="1:8" x14ac:dyDescent="0.25">
      <c r="A65" s="500">
        <v>1</v>
      </c>
      <c r="B65" s="151" t="s">
        <v>277</v>
      </c>
      <c r="G65" s="498">
        <v>1</v>
      </c>
      <c r="H65" s="499" t="s">
        <v>268</v>
      </c>
    </row>
    <row r="66" spans="1:8" x14ac:dyDescent="0.25">
      <c r="A66" s="500">
        <v>1</v>
      </c>
      <c r="B66" s="151" t="s">
        <v>278</v>
      </c>
      <c r="G66" s="150">
        <v>2</v>
      </c>
      <c r="H66" s="151" t="s">
        <v>264</v>
      </c>
    </row>
    <row r="67" spans="1:8" x14ac:dyDescent="0.25">
      <c r="A67" s="150">
        <v>1</v>
      </c>
      <c r="B67" s="151" t="s">
        <v>271</v>
      </c>
      <c r="G67" s="500">
        <v>4</v>
      </c>
      <c r="H67" s="151" t="s">
        <v>270</v>
      </c>
    </row>
    <row r="68" spans="1:8" x14ac:dyDescent="0.25">
      <c r="A68" s="498">
        <v>1</v>
      </c>
      <c r="B68" s="501" t="s">
        <v>272</v>
      </c>
      <c r="G68" s="500">
        <v>1</v>
      </c>
      <c r="H68" s="151" t="s">
        <v>276</v>
      </c>
    </row>
    <row r="69" spans="1:8" x14ac:dyDescent="0.25">
      <c r="A69" s="150">
        <v>1</v>
      </c>
      <c r="B69" s="502" t="s">
        <v>273</v>
      </c>
      <c r="G69" s="500">
        <v>1</v>
      </c>
      <c r="H69" s="151" t="s">
        <v>269</v>
      </c>
    </row>
    <row r="70" spans="1:8" x14ac:dyDescent="0.25">
      <c r="A70" s="150">
        <v>1</v>
      </c>
      <c r="B70" s="151" t="s">
        <v>275</v>
      </c>
      <c r="G70" s="500">
        <v>1</v>
      </c>
      <c r="H70" s="151" t="s">
        <v>277</v>
      </c>
    </row>
    <row r="71" spans="1:8" x14ac:dyDescent="0.25">
      <c r="A71" s="150">
        <v>1</v>
      </c>
      <c r="B71" s="151" t="s">
        <v>230</v>
      </c>
      <c r="G71" s="500">
        <v>1</v>
      </c>
      <c r="H71" s="151" t="s">
        <v>278</v>
      </c>
    </row>
    <row r="72" spans="1:8" x14ac:dyDescent="0.25">
      <c r="A72" s="150">
        <v>10</v>
      </c>
      <c r="B72" s="151" t="s">
        <v>274</v>
      </c>
      <c r="G72" s="150">
        <v>1</v>
      </c>
      <c r="H72" s="151" t="s">
        <v>271</v>
      </c>
    </row>
    <row r="73" spans="1:8" x14ac:dyDescent="0.25">
      <c r="A73" s="150">
        <v>10</v>
      </c>
      <c r="B73" s="151" t="s">
        <v>231</v>
      </c>
      <c r="G73" s="498">
        <v>1</v>
      </c>
      <c r="H73" s="501" t="s">
        <v>272</v>
      </c>
    </row>
    <row r="74" spans="1:8" x14ac:dyDescent="0.25">
      <c r="A74" s="498">
        <v>1</v>
      </c>
      <c r="B74" s="499" t="s">
        <v>266</v>
      </c>
      <c r="G74" s="150">
        <v>1</v>
      </c>
      <c r="H74" s="502" t="s">
        <v>273</v>
      </c>
    </row>
    <row r="75" spans="1:8" ht="15.75" thickBot="1" x14ac:dyDescent="0.3">
      <c r="A75" s="152">
        <v>1</v>
      </c>
      <c r="B75" s="504" t="s">
        <v>279</v>
      </c>
      <c r="G75" s="150">
        <v>1</v>
      </c>
      <c r="H75" s="151" t="s">
        <v>275</v>
      </c>
    </row>
    <row r="76" spans="1:8" ht="15.75" thickTop="1" x14ac:dyDescent="0.25">
      <c r="A76" s="503"/>
      <c r="B76" s="505"/>
      <c r="G76" s="150">
        <v>1</v>
      </c>
      <c r="H76" s="151" t="s">
        <v>230</v>
      </c>
    </row>
    <row r="77" spans="1:8" x14ac:dyDescent="0.25">
      <c r="B77" s="341" t="s">
        <v>249</v>
      </c>
      <c r="G77" s="150">
        <v>10</v>
      </c>
      <c r="H77" s="151" t="s">
        <v>274</v>
      </c>
    </row>
    <row r="78" spans="1:8" x14ac:dyDescent="0.25">
      <c r="B78" s="74" t="s">
        <v>250</v>
      </c>
      <c r="G78" s="150">
        <v>10</v>
      </c>
      <c r="H78" s="151" t="s">
        <v>231</v>
      </c>
    </row>
    <row r="79" spans="1:8" x14ac:dyDescent="0.25">
      <c r="G79" s="498">
        <v>1</v>
      </c>
      <c r="H79" s="499" t="s">
        <v>266</v>
      </c>
    </row>
    <row r="80" spans="1:8" ht="15.75" thickBot="1" x14ac:dyDescent="0.3">
      <c r="G80" s="152">
        <v>1</v>
      </c>
      <c r="H80" s="504" t="s">
        <v>279</v>
      </c>
    </row>
    <row r="81" spans="7:8" ht="15.75" thickTop="1" x14ac:dyDescent="0.25">
      <c r="G81" s="503"/>
      <c r="H81" s="505"/>
    </row>
    <row r="82" spans="7:8" x14ac:dyDescent="0.25">
      <c r="H82" s="341" t="s">
        <v>249</v>
      </c>
    </row>
    <row r="83" spans="7:8" x14ac:dyDescent="0.25">
      <c r="H83" s="74" t="s">
        <v>250</v>
      </c>
    </row>
  </sheetData>
  <mergeCells count="64">
    <mergeCell ref="A1:F1"/>
    <mergeCell ref="C54:F54"/>
    <mergeCell ref="C55:F55"/>
    <mergeCell ref="A37:A40"/>
    <mergeCell ref="C37:C40"/>
    <mergeCell ref="D37:D40"/>
    <mergeCell ref="E37:E40"/>
    <mergeCell ref="F37:F40"/>
    <mergeCell ref="A44:F44"/>
    <mergeCell ref="C48:F48"/>
    <mergeCell ref="C49:F49"/>
    <mergeCell ref="C50:F50"/>
    <mergeCell ref="C51:F51"/>
    <mergeCell ref="C52:F52"/>
    <mergeCell ref="C53:F53"/>
    <mergeCell ref="C47:F47"/>
    <mergeCell ref="A9:A10"/>
    <mergeCell ref="C9:C10"/>
    <mergeCell ref="D9:D10"/>
    <mergeCell ref="E9:E10"/>
    <mergeCell ref="A2:F2"/>
    <mergeCell ref="A8:F8"/>
    <mergeCell ref="F9:F10"/>
    <mergeCell ref="A13:F13"/>
    <mergeCell ref="C46:F46"/>
    <mergeCell ref="A26:F26"/>
    <mergeCell ref="A34:F34"/>
    <mergeCell ref="C43:F43"/>
    <mergeCell ref="A14:F14"/>
    <mergeCell ref="C45:F45"/>
    <mergeCell ref="G1:L1"/>
    <mergeCell ref="G2:L2"/>
    <mergeCell ref="G9:L9"/>
    <mergeCell ref="G10:G11"/>
    <mergeCell ref="I10:I11"/>
    <mergeCell ref="J10:J11"/>
    <mergeCell ref="K10:K11"/>
    <mergeCell ref="L10:L11"/>
    <mergeCell ref="G14:L14"/>
    <mergeCell ref="G15:L15"/>
    <mergeCell ref="G27:L27"/>
    <mergeCell ref="G36:L36"/>
    <mergeCell ref="G39:G42"/>
    <mergeCell ref="I39:I42"/>
    <mergeCell ref="J39:J42"/>
    <mergeCell ref="K39:K42"/>
    <mergeCell ref="L39:L42"/>
    <mergeCell ref="I46:L46"/>
    <mergeCell ref="G47:L47"/>
    <mergeCell ref="I48:L48"/>
    <mergeCell ref="I49:L49"/>
    <mergeCell ref="I50:L50"/>
    <mergeCell ref="I51:L51"/>
    <mergeCell ref="I52:L52"/>
    <mergeCell ref="I53:L53"/>
    <mergeCell ref="I54:L54"/>
    <mergeCell ref="I55:L55"/>
    <mergeCell ref="A57:B57"/>
    <mergeCell ref="G62:H62"/>
    <mergeCell ref="I56:L56"/>
    <mergeCell ref="I57:L57"/>
    <mergeCell ref="I58:L58"/>
    <mergeCell ref="I59:L59"/>
    <mergeCell ref="I60:L60"/>
  </mergeCells>
  <hyperlinks>
    <hyperlink ref="B78" r:id="rId1"/>
    <hyperlink ref="H83" r:id="rId2"/>
  </hyperlinks>
  <pageMargins left="0.25" right="0.25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1"/>
  <sheetViews>
    <sheetView workbookViewId="0">
      <selection sqref="A1:B1"/>
    </sheetView>
  </sheetViews>
  <sheetFormatPr baseColWidth="10" defaultRowHeight="15" x14ac:dyDescent="0.25"/>
  <cols>
    <col min="1" max="1" width="31" style="1" customWidth="1"/>
    <col min="2" max="2" width="70.28515625" customWidth="1"/>
    <col min="3" max="3" width="19.85546875" customWidth="1"/>
  </cols>
  <sheetData>
    <row r="1" spans="1:2" ht="32.25" thickBot="1" x14ac:dyDescent="0.55000000000000004">
      <c r="A1" s="392" t="s">
        <v>114</v>
      </c>
      <c r="B1" s="392"/>
    </row>
    <row r="2" spans="1:2" ht="15.75" thickTop="1" x14ac:dyDescent="0.25">
      <c r="A2" s="142" t="s">
        <v>124</v>
      </c>
      <c r="B2" s="187"/>
    </row>
    <row r="3" spans="1:2" x14ac:dyDescent="0.25">
      <c r="A3" s="129" t="s">
        <v>125</v>
      </c>
      <c r="B3" s="188" t="s">
        <v>133</v>
      </c>
    </row>
    <row r="4" spans="1:2" x14ac:dyDescent="0.25">
      <c r="A4" s="125" t="s">
        <v>126</v>
      </c>
      <c r="B4" s="189"/>
    </row>
    <row r="5" spans="1:2" x14ac:dyDescent="0.25">
      <c r="A5" s="143" t="s">
        <v>115</v>
      </c>
      <c r="B5" s="188"/>
    </row>
    <row r="6" spans="1:2" x14ac:dyDescent="0.25">
      <c r="A6" s="125" t="s">
        <v>152</v>
      </c>
      <c r="B6" s="189"/>
    </row>
    <row r="7" spans="1:2" x14ac:dyDescent="0.25">
      <c r="A7" s="144"/>
      <c r="B7" s="147" t="s">
        <v>163</v>
      </c>
    </row>
    <row r="8" spans="1:2" x14ac:dyDescent="0.25">
      <c r="A8" s="125" t="s">
        <v>136</v>
      </c>
      <c r="B8" s="189"/>
    </row>
    <row r="9" spans="1:2" x14ac:dyDescent="0.25">
      <c r="A9" s="144" t="s">
        <v>135</v>
      </c>
      <c r="B9" s="190"/>
    </row>
    <row r="10" spans="1:2" x14ac:dyDescent="0.25">
      <c r="A10" s="144" t="s">
        <v>177</v>
      </c>
      <c r="B10" s="190"/>
    </row>
    <row r="11" spans="1:2" x14ac:dyDescent="0.25">
      <c r="A11" s="128" t="s">
        <v>137</v>
      </c>
      <c r="B11" s="191"/>
    </row>
    <row r="12" spans="1:2" x14ac:dyDescent="0.25">
      <c r="A12" s="144" t="s">
        <v>138</v>
      </c>
      <c r="B12" s="190"/>
    </row>
    <row r="13" spans="1:2" x14ac:dyDescent="0.25">
      <c r="A13" s="144" t="s">
        <v>134</v>
      </c>
      <c r="B13" s="190"/>
    </row>
    <row r="14" spans="1:2" x14ac:dyDescent="0.25">
      <c r="A14" s="145" t="s">
        <v>162</v>
      </c>
      <c r="B14" s="146" t="s">
        <v>161</v>
      </c>
    </row>
    <row r="15" spans="1:2" x14ac:dyDescent="0.25">
      <c r="A15" s="129" t="s">
        <v>139</v>
      </c>
      <c r="B15" s="192"/>
    </row>
    <row r="16" spans="1:2" ht="21" x14ac:dyDescent="0.35">
      <c r="A16" s="164" t="s">
        <v>217</v>
      </c>
      <c r="B16" s="147" t="s">
        <v>218</v>
      </c>
    </row>
    <row r="17" spans="1:2" x14ac:dyDescent="0.25">
      <c r="A17" s="128" t="s">
        <v>129</v>
      </c>
      <c r="B17" s="190" t="s">
        <v>176</v>
      </c>
    </row>
    <row r="18" spans="1:2" x14ac:dyDescent="0.25">
      <c r="A18" s="128" t="s">
        <v>128</v>
      </c>
      <c r="B18" s="190" t="s">
        <v>176</v>
      </c>
    </row>
    <row r="19" spans="1:2" ht="21" x14ac:dyDescent="0.35">
      <c r="A19" s="163" t="s">
        <v>116</v>
      </c>
      <c r="B19" s="189"/>
    </row>
    <row r="20" spans="1:2" x14ac:dyDescent="0.25">
      <c r="A20" s="128" t="s">
        <v>142</v>
      </c>
      <c r="B20" s="191"/>
    </row>
    <row r="21" spans="1:2" x14ac:dyDescent="0.25">
      <c r="A21" s="144" t="s">
        <v>134</v>
      </c>
      <c r="B21" s="190"/>
    </row>
    <row r="22" spans="1:2" x14ac:dyDescent="0.25">
      <c r="A22" s="144" t="s">
        <v>141</v>
      </c>
      <c r="B22" s="190"/>
    </row>
    <row r="23" spans="1:2" x14ac:dyDescent="0.25">
      <c r="A23" s="128" t="s">
        <v>131</v>
      </c>
      <c r="B23" s="190"/>
    </row>
    <row r="24" spans="1:2" x14ac:dyDescent="0.25">
      <c r="A24" s="144" t="s">
        <v>134</v>
      </c>
      <c r="B24" s="190"/>
    </row>
    <row r="25" spans="1:2" x14ac:dyDescent="0.25">
      <c r="A25" s="144" t="s">
        <v>141</v>
      </c>
      <c r="B25" s="190"/>
    </row>
    <row r="26" spans="1:2" x14ac:dyDescent="0.25">
      <c r="A26" s="128" t="s">
        <v>132</v>
      </c>
      <c r="B26" s="191"/>
    </row>
    <row r="27" spans="1:2" x14ac:dyDescent="0.25">
      <c r="A27" s="144" t="s">
        <v>134</v>
      </c>
      <c r="B27" s="191"/>
    </row>
    <row r="28" spans="1:2" x14ac:dyDescent="0.25">
      <c r="A28" s="143" t="s">
        <v>141</v>
      </c>
      <c r="B28" s="188"/>
    </row>
    <row r="29" spans="1:2" x14ac:dyDescent="0.25">
      <c r="A29" s="495" t="s">
        <v>117</v>
      </c>
      <c r="B29" s="147" t="s">
        <v>118</v>
      </c>
    </row>
    <row r="30" spans="1:2" x14ac:dyDescent="0.25">
      <c r="A30" s="496"/>
      <c r="B30" s="147" t="s">
        <v>119</v>
      </c>
    </row>
    <row r="31" spans="1:2" x14ac:dyDescent="0.25">
      <c r="A31" s="496"/>
      <c r="B31" s="147" t="s">
        <v>120</v>
      </c>
    </row>
    <row r="32" spans="1:2" x14ac:dyDescent="0.25">
      <c r="A32" s="496"/>
      <c r="B32" s="147" t="s">
        <v>121</v>
      </c>
    </row>
    <row r="33" spans="1:2" x14ac:dyDescent="0.25">
      <c r="A33" s="496"/>
      <c r="B33" s="147" t="s">
        <v>122</v>
      </c>
    </row>
    <row r="34" spans="1:2" x14ac:dyDescent="0.25">
      <c r="A34" s="497"/>
      <c r="B34" s="147" t="s">
        <v>123</v>
      </c>
    </row>
    <row r="35" spans="1:2" ht="45" x14ac:dyDescent="0.25">
      <c r="A35" s="495" t="s">
        <v>127</v>
      </c>
      <c r="B35" s="160" t="s">
        <v>224</v>
      </c>
    </row>
    <row r="36" spans="1:2" ht="30" x14ac:dyDescent="0.25">
      <c r="A36" s="496"/>
      <c r="B36" s="165" t="s">
        <v>225</v>
      </c>
    </row>
    <row r="37" spans="1:2" x14ac:dyDescent="0.25">
      <c r="A37" s="128" t="s">
        <v>130</v>
      </c>
      <c r="B37" s="191"/>
    </row>
    <row r="38" spans="1:2" x14ac:dyDescent="0.25">
      <c r="A38" s="144" t="s">
        <v>141</v>
      </c>
      <c r="B38" s="190"/>
    </row>
    <row r="39" spans="1:2" ht="15.75" x14ac:dyDescent="0.25">
      <c r="A39" s="162" t="s">
        <v>216</v>
      </c>
      <c r="B39" s="193"/>
    </row>
    <row r="40" spans="1:2" ht="15.75" thickBot="1" x14ac:dyDescent="0.3">
      <c r="A40" s="161" t="s">
        <v>141</v>
      </c>
      <c r="B40" s="194"/>
    </row>
    <row r="41" spans="1:2" ht="15.75" thickTop="1" x14ac:dyDescent="0.25">
      <c r="A41" s="111" t="s">
        <v>215</v>
      </c>
    </row>
  </sheetData>
  <mergeCells count="3">
    <mergeCell ref="A35:A36"/>
    <mergeCell ref="A1:B1"/>
    <mergeCell ref="A29:A34"/>
  </mergeCells>
  <dataValidations count="3">
    <dataValidation type="list" showErrorMessage="1" promptTitle="Sélectionner l'activité choisie" sqref="B3">
      <formula1>"Randonnée pédestre,Randonnée pédestre hivernale,Ski de fond (Ski de randonnée)"</formula1>
    </dataValidation>
    <dataValidation type="list" allowBlank="1" showInputMessage="1" showErrorMessage="1" sqref="B18">
      <formula1>"Cellulaire,Téléphone satellite,Spot"</formula1>
    </dataValidation>
    <dataValidation type="list" allowBlank="1" showInputMessage="1" showErrorMessage="1" sqref="B17">
      <formula1>"Cellulaire,Radios (CB)"</formula1>
    </dataValidation>
  </dataValidations>
  <pageMargins left="0.25" right="0.25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Participants</vt:lpstr>
      <vt:lpstr>Informations de base</vt:lpstr>
      <vt:lpstr>Planification itinéraire</vt:lpstr>
      <vt:lpstr>Menu et portions</vt:lpstr>
      <vt:lpstr>Matériel</vt:lpstr>
      <vt:lpstr>Plan de route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Bourbonnais Carmen</dc:creator>
  <cp:lastModifiedBy>Bourbonnais Carmen</cp:lastModifiedBy>
  <cp:lastPrinted>2014-07-14T18:20:21Z</cp:lastPrinted>
  <dcterms:created xsi:type="dcterms:W3CDTF">2011-09-12T16:22:20Z</dcterms:created>
  <dcterms:modified xsi:type="dcterms:W3CDTF">2014-07-14T20:22:42Z</dcterms:modified>
</cp:coreProperties>
</file>